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OaPH/2023/"/>
    </mc:Choice>
  </mc:AlternateContent>
  <xr:revisionPtr revIDLastSave="414" documentId="13_ncr:1_{D1AC8A18-1B75-4590-8214-57062C226A04}" xr6:coauthVersionLast="47" xr6:coauthVersionMax="47" xr10:uidLastSave="{9982F727-44AA-4FF7-B666-61CC99FC121C}"/>
  <bookViews>
    <workbookView xWindow="-120" yWindow="-120" windowWidth="29040" windowHeight="15840" tabRatio="829" xr2:uid="{00000000-000D-0000-FFFF-FFFF00000000}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15" r:id="rId4"/>
    <sheet name="Aktivita 2 - Koneční příjemci" sheetId="16" r:id="rId5"/>
    <sheet name="Aktivita 3 - Rozpočet" sheetId="17" r:id="rId6"/>
    <sheet name="Aktivita 3 - Koneční příjemci" sheetId="18" r:id="rId7"/>
    <sheet name="Aktivita 4 - Rozpočet" sheetId="19" r:id="rId8"/>
    <sheet name="Aktivita 4 - Koneční příjemci" sheetId="20" r:id="rId9"/>
    <sheet name="Aktivita 5 - Rozpočet" sheetId="21" r:id="rId10"/>
    <sheet name="Aktivita 5 - Koneční příjemci" sheetId="22" r:id="rId11"/>
  </sheets>
  <definedNames>
    <definedName name="_xlnm.Print_Area" localSheetId="2">'Aktivita 1 - Koneční příjemci'!$A$1:$G$64</definedName>
    <definedName name="_xlnm.Print_Area" localSheetId="1">'Aktivita 1 - Rozpočet'!$C$1:$E$31</definedName>
    <definedName name="_xlnm.Print_Area" localSheetId="4">'Aktivita 2 - Koneční příjemci'!$A$1:$G$37</definedName>
    <definedName name="_xlnm.Print_Area" localSheetId="3">'Aktivita 2 - Rozpočet'!$C$1:$E$41</definedName>
    <definedName name="_xlnm.Print_Area" localSheetId="6">'Aktivita 3 - Koneční příjemci'!$A$1:$G$37</definedName>
    <definedName name="_xlnm.Print_Area" localSheetId="5">'Aktivita 3 - Rozpočet'!$C$1:$E$41</definedName>
    <definedName name="_xlnm.Print_Area" localSheetId="8">'Aktivita 4 - Koneční příjemci'!$A$1:$G$37</definedName>
    <definedName name="_xlnm.Print_Area" localSheetId="7">'Aktivita 4 - Rozpočet'!$C$1:$E$41</definedName>
    <definedName name="_xlnm.Print_Area" localSheetId="10">'Aktivita 5 - Koneční příjemci'!$A$1:$G$37</definedName>
    <definedName name="_xlnm.Print_Area" localSheetId="9">'Aktivita 5 - Rozpočet'!$C$1:$E$41</definedName>
    <definedName name="_xlnm.Print_Area" localSheetId="0">'Souhrnný rozpočet'!$C$1:$E$51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B1" i="22"/>
  <c r="B1" i="20"/>
  <c r="B1" i="18"/>
  <c r="B1" i="16"/>
  <c r="D19" i="1" l="1"/>
  <c r="D20" i="1"/>
  <c r="D21" i="1"/>
  <c r="D22" i="1"/>
  <c r="D23" i="1"/>
  <c r="D24" i="1"/>
  <c r="D26" i="1"/>
  <c r="D27" i="1"/>
  <c r="D30" i="1"/>
  <c r="D31" i="1"/>
  <c r="D16" i="1"/>
  <c r="D17" i="1"/>
  <c r="D15" i="1"/>
  <c r="D11" i="1"/>
  <c r="D12" i="1"/>
  <c r="D10" i="1"/>
  <c r="D26" i="4"/>
  <c r="D25" i="4" s="1"/>
  <c r="D22" i="4"/>
  <c r="D15" i="4"/>
  <c r="D11" i="4"/>
  <c r="D6" i="4"/>
  <c r="D5" i="4" s="1"/>
  <c r="D26" i="15"/>
  <c r="D25" i="15" s="1"/>
  <c r="D22" i="15"/>
  <c r="D15" i="15"/>
  <c r="D11" i="15"/>
  <c r="D6" i="15"/>
  <c r="D5" i="15" s="1"/>
  <c r="D26" i="17"/>
  <c r="D25" i="17" s="1"/>
  <c r="D22" i="17"/>
  <c r="D15" i="17"/>
  <c r="D11" i="17"/>
  <c r="D6" i="17"/>
  <c r="D5" i="17" s="1"/>
  <c r="D26" i="19"/>
  <c r="D25" i="19" s="1"/>
  <c r="D22" i="19"/>
  <c r="D15" i="19"/>
  <c r="D11" i="19"/>
  <c r="D10" i="19" s="1"/>
  <c r="D6" i="19"/>
  <c r="D5" i="19" s="1"/>
  <c r="D22" i="21"/>
  <c r="D26" i="21"/>
  <c r="D25" i="21" s="1"/>
  <c r="D15" i="21"/>
  <c r="D11" i="21"/>
  <c r="D6" i="21"/>
  <c r="D5" i="21" s="1"/>
  <c r="D10" i="21" l="1"/>
  <c r="D29" i="21" s="1"/>
  <c r="D46" i="1" s="1"/>
  <c r="D10" i="4"/>
  <c r="D29" i="4" s="1"/>
  <c r="D18" i="1"/>
  <c r="D28" i="1"/>
  <c r="D8" i="1"/>
  <c r="D9" i="1"/>
  <c r="D14" i="1"/>
  <c r="D10" i="15"/>
  <c r="D29" i="15" s="1"/>
  <c r="D37" i="1" s="1"/>
  <c r="D25" i="1"/>
  <c r="D29" i="1"/>
  <c r="D10" i="17"/>
  <c r="D29" i="17" s="1"/>
  <c r="D40" i="1" s="1"/>
  <c r="D29" i="19"/>
  <c r="D13" i="1" l="1"/>
  <c r="D43" i="1"/>
  <c r="D34" i="1"/>
  <c r="D48" i="1" l="1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F4" i="22"/>
  <c r="E4" i="22"/>
  <c r="D4" i="22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F4" i="20"/>
  <c r="E4" i="20"/>
  <c r="D4" i="20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F4" i="18"/>
  <c r="E4" i="18"/>
  <c r="D4" i="18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F4" i="16"/>
  <c r="E4" i="16"/>
  <c r="D4" i="16"/>
  <c r="C9" i="2"/>
  <c r="C10" i="2"/>
  <c r="C11" i="2"/>
  <c r="C7" i="2"/>
  <c r="C4" i="22" l="1"/>
  <c r="C5" i="22" s="1"/>
  <c r="C4" i="18"/>
  <c r="C4" i="20"/>
  <c r="C4" i="16"/>
  <c r="B1" i="2"/>
  <c r="D4" i="2"/>
  <c r="E4" i="2"/>
  <c r="F4" i="2"/>
  <c r="D30" i="21" l="1"/>
  <c r="D47" i="1" s="1"/>
  <c r="D45" i="1" s="1"/>
  <c r="C5" i="20"/>
  <c r="D30" i="19"/>
  <c r="C5" i="16"/>
  <c r="D30" i="15"/>
  <c r="C5" i="18"/>
  <c r="D30" i="17"/>
  <c r="C4" i="2"/>
  <c r="D31" i="21" l="1"/>
  <c r="D38" i="1"/>
  <c r="D36" i="1" s="1"/>
  <c r="D31" i="15"/>
  <c r="D44" i="1"/>
  <c r="D42" i="1" s="1"/>
  <c r="D31" i="19"/>
  <c r="D41" i="1"/>
  <c r="D39" i="1" s="1"/>
  <c r="D31" i="17"/>
  <c r="C5" i="2"/>
  <c r="D30" i="4"/>
  <c r="D35" i="1" l="1"/>
  <c r="D31" i="4"/>
  <c r="D49" i="1" l="1"/>
  <c r="D50" i="1" s="1"/>
  <c r="E22" i="1" s="1"/>
  <c r="D33" i="1"/>
  <c r="E15" i="1" l="1"/>
</calcChain>
</file>

<file path=xl/sharedStrings.xml><?xml version="1.0" encoding="utf-8"?>
<sst xmlns="http://schemas.openxmlformats.org/spreadsheetml/2006/main" count="290" uniqueCount="79">
  <si>
    <t>Poznámky</t>
  </si>
  <si>
    <t>IČO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</si>
  <si>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</si>
  <si>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</si>
  <si>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</si>
  <si>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</si>
  <si>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</si>
  <si>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</si>
  <si>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</si>
  <si>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</si>
  <si>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</si>
  <si>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</si>
  <si>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</si>
  <si>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</si>
  <si>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</si>
  <si>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</si>
  <si>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</si>
  <si>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</si>
  <si>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</si>
  <si>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</si>
  <si>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</si>
  <si>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</si>
  <si>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Účel - uveďte, jakým způsobem se konečný příjemce podílí na naplnění účelu dotace, jakým způsobem se podílí na dílčí aktivitě</t>
  </si>
  <si>
    <t>vyplňujte pouze bílá pole</t>
  </si>
  <si>
    <t>VÝDAJE KONEČNÝCH PŘÍJEMCŮ CELKEM</t>
  </si>
  <si>
    <t>Celkem výdaje 
na zaměstnance</t>
  </si>
  <si>
    <t>Celkem výdaje 
na služby</t>
  </si>
  <si>
    <t>Celkem výdaje 
na materiál</t>
  </si>
  <si>
    <t xml:space="preserve">vyplňujte pouze bílá pole
případně vložte nové řádky </t>
  </si>
  <si>
    <t>případně vložte nové řádky nad tento řádek</t>
  </si>
  <si>
    <t>z toho výdaje 
na zaměstnance</t>
  </si>
  <si>
    <t>z toho výdaje 
na služby</t>
  </si>
  <si>
    <t>z toho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</si>
  <si>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</si>
  <si>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Seznam konečných příjemců včetně rozpočtu</t>
  </si>
  <si>
    <t>Poskytnuté finanční prostředky kon. příjemci</t>
  </si>
  <si>
    <t>Vyplňte pouze název žadatele, případně poznámky, vše ostatní se přenese z rozpočtů jednotlivých aktivit. 
Pokud potřebujete rozpočet pro více než 5 aktivit, kontaktujte administrátora Výzvy.</t>
  </si>
  <si>
    <r>
      <t xml:space="preserve">ŽADATEL                   </t>
    </r>
    <r>
      <rPr>
        <b/>
        <sz val="12"/>
        <color theme="1" tint="4.9989318521683403E-2"/>
        <rFont val="Arial"/>
        <family val="2"/>
        <charset val="238"/>
      </rPr>
      <t xml:space="preserve">                 </t>
    </r>
    <r>
      <rPr>
        <b/>
        <sz val="10"/>
        <color theme="1" tint="4.9989318521683403E-2"/>
        <rFont val="Arial"/>
        <family val="2"/>
        <charset val="238"/>
      </rPr>
      <t xml:space="preserve">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</si>
  <si>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Způsobilé náklady CELKEM</t>
  </si>
  <si>
    <t>Způsobilé náklady konečných příjemců CELKEM</t>
  </si>
  <si>
    <t xml:space="preserve">"Požadovaná výše dotace na aktivitu
- položkový rozpočet pro rok 2022"	</t>
  </si>
  <si>
    <t>Náklady [v Kč]</t>
  </si>
  <si>
    <t>Náklady rozpočtu všech aktivit</t>
  </si>
  <si>
    <t>Požadovaná výše dotace CELKEM na aktivitu</t>
  </si>
  <si>
    <t>Požadovaná výše dotace CELKEM</t>
  </si>
  <si>
    <t>Způsobilé náklady žadatele CELKEM</t>
  </si>
  <si>
    <r>
      <rPr>
        <b/>
        <sz val="14"/>
        <rFont val="Arial"/>
        <family val="2"/>
        <charset val="238"/>
      </rPr>
      <t>Aktivita 2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</si>
  <si>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1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</si>
  <si>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3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</si>
  <si>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4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</si>
  <si>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5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</si>
  <si>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spolupracující organizace, spolku</t>
    </r>
  </si>
  <si>
    <t>Náklady na údržbu a provoz sportovních zařízení ve vlastnictví žadatele maximálně do výše 10 % poskytnuté dotace,</t>
  </si>
  <si>
    <t>Náklady na trenérské služby, služby zdravotního zabezpečení, metodické služby, služby technického a servisního zabezpečení, souvisejících s plněním účelu Výzvy a oblasti podpory; jedná – li se o osobní výkon služeb (např. služby trenérů a členů realizačního týmu jako živnost či OSVČ) platí limit do maximální výše 60 tis. Kč na osobu a měsíc,</t>
  </si>
  <si>
    <t>Nájemné prostor a zařízení souvisejících s plněním účelu Výzvy a oblasti podpory,</t>
  </si>
  <si>
    <t>Standardní úrazové a cestovní pojištění, pojištění odpovědnosti za škodu, pojištění sportovních potřeb a sportovního materiálu souvisejících s plněním účelu Výzvy a oblasti podpory,</t>
  </si>
  <si>
    <t>Cestovné, startovné a náklady na dopravu souvisejících s plněním účelu Výzvy a oblasti podpory,</t>
  </si>
  <si>
    <t>Náklady na ubytování a stravování souvisejících s plněním účelu Výzvy a oblasti podpory do výše 10 % poskytnuté dotace,</t>
  </si>
  <si>
    <t>Náklady na vzdělávání cvičitelů, trenérů, lektorů, instruktorů a dalších odborníků včetně dobrovolných pracovníků podílejících se na aktivitách naplňujících účel Výzvy,</t>
  </si>
  <si>
    <t>Náklady na propagaci související s plněním účelu Výzvy a oblastí podpory do výše 10 % poskytnuté dotace,</t>
  </si>
  <si>
    <t>Vybavení drobným hmotným majetkem souvisejících s plněním účelu Výzvy a oblasti podpory, jehož ocenění je nižší/rovno 60 tis. Kč;</t>
  </si>
  <si>
    <t>Vybavení drobným nehmotným majetkem souvisejících s plněním účelu Výzvy a oblasti podpory, jehož ocenění je nižší/rovno 80 tis. Kč;</t>
  </si>
  <si>
    <t>Osobní náklady zaměstnanců podílejících se na aktivitách souvisejících s plněním účelu Výzvy a oblasti podpory dle bodu 3.1., do maximální výše 60 tis. Kč na osobu a měsíc bez příslušných zákonných odvodů. Z dotace lze hradit i související povinné zákonné odvody zaměstnavatele, které nejsou do výše limitu (60 tis. Kč) zahrnuty. Limit 60 tis. Kč je platný jak pro výkon práce v pracovním poměru (dále jen „PP“), tak i na základě dohod konaných mimo PP – dohody o provedení práce nebo dohody o pracovní činnosti dle § 75 a § 76 zákoníku práce (dále jen „DPP a DPČ“), hodinová sazba DPP a DPČ však nesmí překročit 400 Kč / hodinu. Limit 60 tis. Kč na osobu a měsíc se vztahuje ke stanovené týdenní pracovní době dle § 79 zákoníkem práce a platí i pro kombinaci PP a DPP / DPČ. Při sjednání kratší pracovní doby PP dle § 33 zákoníku práce pod rozsah stanovený v § 79 se limit 60 tis. Kč poměrně krátí. Limit 60 tis. Kč na osobu a měsíc platí za stejných podmínek i pro osobní výkon služeb (např. služby poskytované jako živnost či OSVČ</t>
  </si>
  <si>
    <t xml:space="preserve">"Požadovaná výše dotace na aktivitu
- položkový rozpočet pro rok 2023"	</t>
  </si>
  <si>
    <t>50</t>
  </si>
  <si>
    <t>Spotřebované nákupy</t>
  </si>
  <si>
    <t>Spotřeba materiálu</t>
  </si>
  <si>
    <t>Ostatní spotřební materiál související souvisejících s plněním účelu Výzvy a oblasti podpory,</t>
  </si>
  <si>
    <t>Služby</t>
  </si>
  <si>
    <t>Opravy a udržování</t>
  </si>
  <si>
    <t>Ostatní služby</t>
  </si>
  <si>
    <t>Osobní náklady</t>
  </si>
  <si>
    <t>Zákonné sociální pojištění</t>
  </si>
  <si>
    <t>Jiné provozní náklady</t>
  </si>
  <si>
    <t>Ostatní náklady z činnosti</t>
  </si>
  <si>
    <t xml:space="preserve">ostatní náklady účtované na účet 511 a související s plněním účelu Výzvy a oblasti podpory </t>
  </si>
  <si>
    <t>Ostatní náklady účtované na účet 549 a vztahující se k aktivitám prokazatelně souvisejících s plněním účelu Výzvy a oblasti podpory</t>
  </si>
  <si>
    <t>ostatní služby související s plněním účelu Výzvy a oblasti podpory</t>
  </si>
  <si>
    <t>Výzva 35/2022
Sporotovní organizace olympijského a paralympijského hnutí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</si>
</sst>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sz val="4"/>
      <name val="Arial"/>
      <family val="2"/>
      <charset val="238"/>
    </font>
    <font>
      <i/>
      <sz val="4"/>
      <name val="Arial"/>
      <family val="2"/>
      <charset val="238"/>
    </font>
    <font>
      <b/>
      <i/>
      <sz val="10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i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2"/>
      <color rgb="FF183ECE"/>
      <name val="Arial"/>
      <family val="2"/>
      <charset val="238"/>
    </font>
    <font>
      <sz val="9"/>
      <color rgb="FF183ECE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rgb="FF183ECE"/>
      <name val="Arial"/>
      <family val="2"/>
      <charset val="238"/>
    </font>
    <font>
      <sz val="10"/>
      <color rgb="FFEDEBEB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3ECE"/>
        <bgColor indexed="26"/>
      </patternFill>
    </fill>
    <fill>
      <patternFill patternType="solid">
        <fgColor rgb="FF183ECE"/>
        <bgColor indexed="64"/>
      </patternFill>
    </fill>
    <fill>
      <patternFill patternType="solid">
        <fgColor rgb="FFEC1F27"/>
        <bgColor indexed="23"/>
      </patternFill>
    </fill>
    <fill>
      <patternFill patternType="solid">
        <fgColor rgb="FFEC1F27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7">
    <xf numFmtId="0" fontId="0" fillId="0" borderId="0" xfId="0"/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top"/>
    </xf>
    <xf numFmtId="0" fontId="15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3" fillId="3" borderId="0" xfId="0" applyFont="1" applyFill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13" fillId="3" borderId="0" xfId="0" applyFont="1" applyFill="1" applyAlignment="1">
      <alignment horizontal="left" vertical="top"/>
    </xf>
    <xf numFmtId="0" fontId="21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18" fillId="3" borderId="0" xfId="0" applyFont="1" applyFill="1" applyAlignment="1">
      <alignment horizontal="left" vertical="top" wrapText="1"/>
    </xf>
    <xf numFmtId="0" fontId="18" fillId="3" borderId="0" xfId="0" applyFont="1" applyFill="1" applyAlignment="1">
      <alignment vertical="top"/>
    </xf>
    <xf numFmtId="164" fontId="22" fillId="3" borderId="0" xfId="0" applyNumberFormat="1" applyFont="1" applyFill="1" applyAlignment="1">
      <alignment vertical="top"/>
    </xf>
    <xf numFmtId="0" fontId="18" fillId="3" borderId="0" xfId="0" applyFont="1" applyFill="1" applyAlignment="1">
      <alignment vertical="top" wrapText="1"/>
    </xf>
    <xf numFmtId="0" fontId="19" fillId="3" borderId="0" xfId="0" applyFont="1" applyFill="1" applyAlignment="1">
      <alignment horizontal="left" vertical="top"/>
    </xf>
    <xf numFmtId="0" fontId="13" fillId="3" borderId="15" xfId="0" applyFont="1" applyFill="1" applyBorder="1" applyAlignment="1">
      <alignment horizontal="left" vertical="top" wrapText="1"/>
    </xf>
    <xf numFmtId="49" fontId="0" fillId="3" borderId="15" xfId="0" applyNumberFormat="1" applyFill="1" applyBorder="1" applyAlignment="1">
      <alignment vertical="top"/>
    </xf>
    <xf numFmtId="164" fontId="1" fillId="3" borderId="15" xfId="1" applyNumberFormat="1" applyFont="1" applyFill="1" applyBorder="1" applyAlignment="1" applyProtection="1">
      <alignment vertical="top"/>
    </xf>
    <xf numFmtId="164" fontId="9" fillId="3" borderId="15" xfId="1" applyNumberFormat="1" applyFont="1" applyFill="1" applyBorder="1" applyAlignment="1" applyProtection="1">
      <alignment vertical="top"/>
    </xf>
    <xf numFmtId="0" fontId="13" fillId="3" borderId="15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49" fontId="0" fillId="2" borderId="0" xfId="0" applyNumberFormat="1" applyFill="1" applyAlignment="1">
      <alignment vertical="top"/>
    </xf>
    <xf numFmtId="164" fontId="1" fillId="2" borderId="0" xfId="1" applyNumberFormat="1" applyFont="1" applyFill="1" applyAlignment="1" applyProtection="1">
      <alignment vertical="top"/>
    </xf>
    <xf numFmtId="164" fontId="9" fillId="2" borderId="0" xfId="1" applyNumberFormat="1" applyFont="1" applyFill="1" applyAlignment="1" applyProtection="1">
      <alignment vertical="top"/>
    </xf>
    <xf numFmtId="0" fontId="13" fillId="2" borderId="0" xfId="0" applyFont="1" applyFill="1" applyAlignment="1">
      <alignment horizontal="left" vertical="top"/>
    </xf>
    <xf numFmtId="0" fontId="0" fillId="2" borderId="0" xfId="0" applyFill="1"/>
    <xf numFmtId="0" fontId="15" fillId="2" borderId="0" xfId="0" applyFont="1" applyFill="1"/>
    <xf numFmtId="0" fontId="3" fillId="2" borderId="0" xfId="0" applyFont="1" applyFill="1" applyAlignment="1">
      <alignment horizontal="center" vertical="center"/>
    </xf>
    <xf numFmtId="0" fontId="12" fillId="0" borderId="35" xfId="0" applyFont="1" applyBorder="1" applyAlignment="1" applyProtection="1">
      <alignment horizontal="left" wrapText="1"/>
      <protection locked="0"/>
    </xf>
    <xf numFmtId="0" fontId="12" fillId="0" borderId="27" xfId="0" applyFont="1" applyBorder="1" applyAlignment="1" applyProtection="1">
      <alignment horizontal="left" wrapText="1"/>
      <protection locked="0"/>
    </xf>
    <xf numFmtId="0" fontId="12" fillId="0" borderId="30" xfId="0" applyFont="1" applyBorder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0" fillId="4" borderId="39" xfId="0" applyFill="1" applyBorder="1" applyAlignment="1" applyProtection="1">
      <alignment horizontal="left" vertical="top" wrapText="1"/>
      <protection locked="0"/>
    </xf>
    <xf numFmtId="49" fontId="0" fillId="4" borderId="39" xfId="0" applyNumberFormat="1" applyFill="1" applyBorder="1" applyAlignment="1" applyProtection="1">
      <alignment vertical="top"/>
      <protection locked="0"/>
    </xf>
    <xf numFmtId="164" fontId="9" fillId="4" borderId="39" xfId="1" applyNumberFormat="1" applyFont="1" applyFill="1" applyBorder="1" applyAlignment="1" applyProtection="1">
      <alignment vertical="top"/>
      <protection locked="0"/>
    </xf>
    <xf numFmtId="0" fontId="13" fillId="4" borderId="39" xfId="0" applyFont="1" applyFill="1" applyBorder="1" applyAlignment="1" applyProtection="1">
      <alignment horizontal="left" vertical="top"/>
      <protection locked="0"/>
    </xf>
    <xf numFmtId="0" fontId="3" fillId="3" borderId="39" xfId="1" applyNumberFormat="1" applyFont="1" applyFill="1" applyBorder="1" applyAlignment="1" applyProtection="1">
      <alignment vertical="top"/>
    </xf>
    <xf numFmtId="49" fontId="29" fillId="5" borderId="2" xfId="0" applyNumberFormat="1" applyFont="1" applyFill="1" applyBorder="1" applyAlignment="1">
      <alignment vertical="top" wrapText="1"/>
    </xf>
    <xf numFmtId="49" fontId="31" fillId="5" borderId="36" xfId="0" applyNumberFormat="1" applyFont="1" applyFill="1" applyBorder="1" applyAlignment="1">
      <alignment vertical="center" wrapText="1"/>
    </xf>
    <xf numFmtId="49" fontId="30" fillId="5" borderId="37" xfId="0" applyNumberFormat="1" applyFont="1" applyFill="1" applyBorder="1" applyAlignment="1">
      <alignment horizontal="center" vertical="center" wrapText="1"/>
    </xf>
    <xf numFmtId="49" fontId="32" fillId="5" borderId="38" xfId="0" applyNumberFormat="1" applyFont="1" applyFill="1" applyBorder="1" applyAlignment="1">
      <alignment horizontal="left" vertical="top" wrapText="1"/>
    </xf>
    <xf numFmtId="49" fontId="33" fillId="6" borderId="16" xfId="0" applyNumberFormat="1" applyFont="1" applyFill="1" applyBorder="1" applyAlignment="1">
      <alignment horizontal="left" vertical="center" wrapText="1"/>
    </xf>
    <xf numFmtId="164" fontId="33" fillId="6" borderId="20" xfId="1" applyNumberFormat="1" applyFont="1" applyFill="1" applyBorder="1" applyAlignment="1" applyProtection="1">
      <alignment horizontal="center" vertical="center"/>
    </xf>
    <xf numFmtId="0" fontId="14" fillId="6" borderId="18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horizontal="left" vertical="center"/>
    </xf>
    <xf numFmtId="164" fontId="4" fillId="7" borderId="14" xfId="1" applyNumberFormat="1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>
      <alignment horizontal="left" vertical="center" wrapText="1"/>
    </xf>
    <xf numFmtId="49" fontId="33" fillId="6" borderId="17" xfId="0" applyNumberFormat="1" applyFont="1" applyFill="1" applyBorder="1" applyAlignment="1">
      <alignment horizontal="left" vertical="center" wrapText="1"/>
    </xf>
    <xf numFmtId="164" fontId="33" fillId="6" borderId="21" xfId="1" applyNumberFormat="1" applyFont="1" applyFill="1" applyBorder="1" applyAlignment="1" applyProtection="1">
      <alignment horizontal="center" vertical="center"/>
    </xf>
    <xf numFmtId="0" fontId="14" fillId="6" borderId="19" xfId="0" applyFont="1" applyFill="1" applyBorder="1" applyAlignment="1">
      <alignment horizontal="left" vertical="center" wrapText="1"/>
    </xf>
    <xf numFmtId="49" fontId="0" fillId="9" borderId="1" xfId="0" applyNumberFormat="1" applyFill="1" applyBorder="1" applyAlignment="1">
      <alignment horizontal="left" vertical="center" wrapText="1"/>
    </xf>
    <xf numFmtId="49" fontId="1" fillId="9" borderId="33" xfId="0" applyNumberFormat="1" applyFont="1" applyFill="1" applyBorder="1" applyAlignment="1">
      <alignment horizontal="left" vertical="center"/>
    </xf>
    <xf numFmtId="49" fontId="0" fillId="9" borderId="25" xfId="0" applyNumberFormat="1" applyFill="1" applyBorder="1" applyAlignment="1">
      <alignment horizontal="left" vertical="center" indent="2"/>
    </xf>
    <xf numFmtId="49" fontId="0" fillId="9" borderId="28" xfId="0" applyNumberFormat="1" applyFill="1" applyBorder="1" applyAlignment="1">
      <alignment horizontal="left" vertical="center" indent="2"/>
    </xf>
    <xf numFmtId="49" fontId="1" fillId="9" borderId="22" xfId="0" applyNumberFormat="1" applyFont="1" applyFill="1" applyBorder="1" applyAlignment="1">
      <alignment horizontal="left" vertical="center"/>
    </xf>
    <xf numFmtId="49" fontId="0" fillId="9" borderId="31" xfId="0" applyNumberFormat="1" applyFill="1" applyBorder="1" applyAlignment="1">
      <alignment horizontal="left" vertical="center" indent="2"/>
    </xf>
    <xf numFmtId="164" fontId="1" fillId="9" borderId="34" xfId="1" applyNumberFormat="1" applyFont="1" applyFill="1" applyBorder="1" applyAlignment="1" applyProtection="1">
      <alignment horizontal="center" vertical="center"/>
    </xf>
    <xf numFmtId="164" fontId="0" fillId="9" borderId="26" xfId="1" applyNumberFormat="1" applyFont="1" applyFill="1" applyBorder="1" applyAlignment="1" applyProtection="1">
      <alignment horizontal="center" vertical="center"/>
    </xf>
    <xf numFmtId="164" fontId="0" fillId="9" borderId="29" xfId="1" applyNumberFormat="1" applyFont="1" applyFill="1" applyBorder="1" applyAlignment="1" applyProtection="1">
      <alignment horizontal="center" vertical="center"/>
    </xf>
    <xf numFmtId="164" fontId="1" fillId="9" borderId="23" xfId="1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16" fillId="4" borderId="0" xfId="0" applyFont="1" applyFill="1" applyAlignment="1">
      <alignment horizontal="right" wrapText="1"/>
    </xf>
    <xf numFmtId="49" fontId="23" fillId="10" borderId="0" xfId="0" applyNumberFormat="1" applyFont="1" applyFill="1" applyAlignment="1">
      <alignment vertical="center"/>
    </xf>
    <xf numFmtId="0" fontId="15" fillId="4" borderId="0" xfId="0" applyFont="1" applyFill="1"/>
    <xf numFmtId="0" fontId="3" fillId="9" borderId="39" xfId="1" applyNumberFormat="1" applyFont="1" applyFill="1" applyBorder="1" applyAlignment="1" applyProtection="1">
      <alignment vertical="top"/>
    </xf>
    <xf numFmtId="0" fontId="33" fillId="6" borderId="5" xfId="0" applyFont="1" applyFill="1" applyBorder="1" applyAlignment="1">
      <alignment horizontal="center" vertical="top" wrapText="1"/>
    </xf>
    <xf numFmtId="0" fontId="34" fillId="6" borderId="6" xfId="0" applyFont="1" applyFill="1" applyBorder="1" applyAlignment="1">
      <alignment horizontal="center" vertical="top" wrapText="1"/>
    </xf>
    <xf numFmtId="0" fontId="34" fillId="6" borderId="7" xfId="0" applyFont="1" applyFill="1" applyBorder="1" applyAlignment="1">
      <alignment horizontal="center" vertical="top" wrapText="1"/>
    </xf>
    <xf numFmtId="164" fontId="35" fillId="9" borderId="8" xfId="1" applyNumberFormat="1" applyFont="1" applyFill="1" applyBorder="1" applyAlignment="1" applyProtection="1">
      <alignment horizontal="center" vertical="center"/>
    </xf>
    <xf numFmtId="164" fontId="36" fillId="9" borderId="9" xfId="1" applyNumberFormat="1" applyFont="1" applyFill="1" applyBorder="1" applyAlignment="1" applyProtection="1">
      <alignment horizontal="center" vertical="center"/>
    </xf>
    <xf numFmtId="164" fontId="36" fillId="9" borderId="10" xfId="1" applyNumberFormat="1" applyFont="1" applyFill="1" applyBorder="1" applyAlignment="1" applyProtection="1">
      <alignment horizontal="center" vertical="center"/>
    </xf>
    <xf numFmtId="0" fontId="30" fillId="6" borderId="39" xfId="0" applyFont="1" applyFill="1" applyBorder="1" applyAlignment="1">
      <alignment horizontal="left" vertical="top" wrapText="1"/>
    </xf>
    <xf numFmtId="0" fontId="30" fillId="6" borderId="39" xfId="0" applyFont="1" applyFill="1" applyBorder="1" applyAlignment="1">
      <alignment horizontal="center" vertical="top"/>
    </xf>
    <xf numFmtId="0" fontId="33" fillId="6" borderId="39" xfId="0" applyFont="1" applyFill="1" applyBorder="1" applyAlignment="1">
      <alignment horizontal="center" vertical="top" wrapText="1"/>
    </xf>
    <xf numFmtId="0" fontId="38" fillId="9" borderId="39" xfId="0" applyFont="1" applyFill="1" applyBorder="1" applyAlignment="1">
      <alignment horizontal="center" vertical="top" wrapText="1"/>
    </xf>
    <xf numFmtId="0" fontId="32" fillId="6" borderId="39" xfId="0" applyFont="1" applyFill="1" applyBorder="1" applyAlignment="1">
      <alignment horizontal="left" vertical="top" wrapText="1"/>
    </xf>
    <xf numFmtId="0" fontId="11" fillId="11" borderId="0" xfId="0" applyFont="1" applyFill="1" applyAlignment="1">
      <alignment horizontal="left" vertical="top"/>
    </xf>
    <xf numFmtId="0" fontId="15" fillId="11" borderId="0" xfId="0" applyFont="1" applyFill="1" applyAlignment="1">
      <alignment vertical="top"/>
    </xf>
    <xf numFmtId="0" fontId="15" fillId="11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left" vertical="top" wrapText="1"/>
    </xf>
    <xf numFmtId="49" fontId="0" fillId="12" borderId="1" xfId="0" applyNumberFormat="1" applyFill="1" applyBorder="1" applyAlignment="1">
      <alignment horizontal="left" vertical="center" wrapText="1"/>
    </xf>
    <xf numFmtId="49" fontId="37" fillId="5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top"/>
    </xf>
    <xf numFmtId="49" fontId="0" fillId="9" borderId="40" xfId="0" applyNumberFormat="1" applyFill="1" applyBorder="1" applyAlignment="1">
      <alignment horizontal="left" vertical="center" wrapText="1"/>
    </xf>
    <xf numFmtId="49" fontId="0" fillId="9" borderId="39" xfId="0" applyNumberFormat="1" applyFill="1" applyBorder="1" applyAlignment="1">
      <alignment horizontal="left" vertical="center" wrapText="1"/>
    </xf>
    <xf numFmtId="3" fontId="0" fillId="9" borderId="39" xfId="1" applyNumberFormat="1" applyFont="1" applyFill="1" applyBorder="1" applyAlignment="1" applyProtection="1">
      <alignment horizontal="center" vertical="center"/>
    </xf>
    <xf numFmtId="0" fontId="13" fillId="9" borderId="39" xfId="0" applyFont="1" applyFill="1" applyBorder="1" applyAlignment="1" applyProtection="1">
      <alignment horizontal="left" vertical="center" wrapText="1"/>
      <protection locked="0"/>
    </xf>
    <xf numFmtId="164" fontId="37" fillId="5" borderId="0" xfId="0" applyNumberFormat="1" applyFont="1" applyFill="1" applyAlignment="1" applyProtection="1">
      <alignment vertical="center" wrapText="1"/>
      <protection hidden="1"/>
    </xf>
    <xf numFmtId="164" fontId="0" fillId="13" borderId="13" xfId="1" applyNumberFormat="1" applyFont="1" applyFill="1" applyBorder="1" applyAlignment="1" applyProtection="1">
      <alignment horizontal="center" vertical="center"/>
      <protection locked="0"/>
    </xf>
    <xf numFmtId="0" fontId="13" fillId="13" borderId="12" xfId="0" applyFont="1" applyFill="1" applyBorder="1" applyAlignment="1" applyProtection="1">
      <alignment horizontal="left" vertical="center" wrapText="1"/>
      <protection locked="0"/>
    </xf>
    <xf numFmtId="164" fontId="0" fillId="9" borderId="13" xfId="1" applyNumberFormat="1" applyFont="1" applyFill="1" applyBorder="1" applyAlignment="1" applyProtection="1">
      <alignment horizontal="center" vertical="center"/>
      <protection locked="0"/>
    </xf>
    <xf numFmtId="164" fontId="39" fillId="6" borderId="13" xfId="1" applyNumberFormat="1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right" wrapText="1"/>
    </xf>
    <xf numFmtId="49" fontId="30" fillId="5" borderId="3" xfId="0" applyNumberFormat="1" applyFont="1" applyFill="1" applyBorder="1" applyAlignment="1">
      <alignment horizontal="center" vertical="top"/>
    </xf>
    <xf numFmtId="49" fontId="30" fillId="5" borderId="4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3" borderId="0" xfId="0" applyFont="1" applyFill="1" applyAlignment="1">
      <alignment horizontal="left" vertical="center"/>
    </xf>
    <xf numFmtId="0" fontId="21" fillId="4" borderId="0" xfId="0" applyFont="1" applyFill="1" applyAlignment="1" applyProtection="1">
      <alignment horizontal="center" vertical="top" wrapText="1"/>
      <protection locked="0"/>
    </xf>
  </cellXfs>
  <cellStyles count="3">
    <cellStyle name="Měna" xfId="1" builtinId="4"/>
    <cellStyle name="Měna 2" xfId="2" xr:uid="{F913CF43-EECD-43E4-99B3-B11F9FAA8358}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EBEB"/>
      <color rgb="FF183ECE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96370</xdr:colOff>
      <xdr:row>0</xdr:row>
      <xdr:rowOff>93008</xdr:rowOff>
    </xdr:from>
    <xdr:to>
      <xdr:col>2</xdr:col>
      <xdr:colOff>1579874</xdr:colOff>
      <xdr:row>0</xdr:row>
      <xdr:rowOff>668244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449C5-27CF-4CD7-A4A1-8A0A7C60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96370" y="93008"/>
          <a:ext cx="1483504" cy="57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51"/>
  <sheetViews>
    <sheetView showGridLines="0" showZeros="0" tabSelected="1" workbookViewId="0">
      <pane ySplit="5" topLeftCell="A6" activePane="bottomLeft" state="frozen"/>
      <selection activeCell="A6" sqref="A6"/>
      <selection pane="bottomLeft" activeCell="E23" sqref="E23"/>
    </sheetView>
  </sheetViews>
  <sheetFormatPr defaultColWidth="11.42578125" defaultRowHeight="12.75" x14ac:dyDescent="0.2"/>
  <cols>
    <col min="1" max="1" width="4.5703125" style="31" bestFit="1" customWidth="1"/>
    <col min="2" max="2" width="4.42578125" style="31" customWidth="1"/>
    <col min="3" max="3" width="54.5703125" style="31" customWidth="1"/>
    <col min="4" max="4" width="20.42578125" style="31" customWidth="1"/>
    <col min="5" max="5" width="28.42578125" style="31" customWidth="1"/>
    <col min="6" max="16384" width="11.42578125" style="31"/>
  </cols>
  <sheetData>
    <row r="1" spans="1:8" ht="59.25" customHeight="1" x14ac:dyDescent="0.2">
      <c r="C1" s="68"/>
      <c r="D1" s="106" t="s">
        <v>78</v>
      </c>
      <c r="E1" s="106"/>
    </row>
    <row r="2" spans="1:8" ht="26.25" customHeight="1" x14ac:dyDescent="0.2">
      <c r="C2" s="100" t="s">
        <v>36</v>
      </c>
      <c r="D2" s="100"/>
      <c r="E2" s="100"/>
    </row>
    <row r="3" spans="1:8" s="32" customFormat="1" ht="6.75" x14ac:dyDescent="0.15">
      <c r="C3" s="69"/>
      <c r="D3" s="69"/>
      <c r="E3" s="69"/>
    </row>
    <row r="4" spans="1:8" ht="35.1" customHeight="1" thickBot="1" x14ac:dyDescent="0.25">
      <c r="C4" s="70" t="s">
        <v>37</v>
      </c>
      <c r="D4" s="103"/>
      <c r="E4" s="103"/>
    </row>
    <row r="5" spans="1:8" s="32" customFormat="1" ht="8.25" thickTop="1" thickBot="1" x14ac:dyDescent="0.2">
      <c r="C5" s="71"/>
      <c r="D5" s="71"/>
      <c r="E5" s="71"/>
    </row>
    <row r="6" spans="1:8" ht="18" x14ac:dyDescent="0.2">
      <c r="C6" s="45" t="s">
        <v>42</v>
      </c>
      <c r="D6" s="101"/>
      <c r="E6" s="102"/>
      <c r="G6" s="33"/>
      <c r="H6" s="33"/>
    </row>
    <row r="7" spans="1:8" ht="15.75" thickBot="1" x14ac:dyDescent="0.25">
      <c r="C7" s="46"/>
      <c r="D7" s="47" t="s">
        <v>41</v>
      </c>
      <c r="E7" s="48" t="s">
        <v>0</v>
      </c>
      <c r="G7" s="33"/>
      <c r="H7" s="33"/>
    </row>
    <row r="8" spans="1:8" ht="15.75" thickTop="1" x14ac:dyDescent="0.2">
      <c r="A8" s="89" t="s">
        <v>64</v>
      </c>
      <c r="B8" s="89"/>
      <c r="C8" s="89" t="s">
        <v>65</v>
      </c>
      <c r="D8" s="99">
        <f>'Aktivita 1 - Rozpočet'!D5+'Aktivita 2 - Rozpočet'!D5+'Aktivita 3 - Rozpočet'!D5+'Aktivita 4 - Rozpočet'!D5+'Aktivita 5 - Rozpočet'!D5</f>
        <v>0</v>
      </c>
      <c r="E8" s="89"/>
      <c r="G8" s="33"/>
      <c r="H8" s="33"/>
    </row>
    <row r="9" spans="1:8" ht="15" x14ac:dyDescent="0.2">
      <c r="A9" s="2"/>
      <c r="B9" s="90">
        <v>501</v>
      </c>
      <c r="C9" s="88" t="s">
        <v>66</v>
      </c>
      <c r="D9" s="96">
        <f>'Aktivita 1 - Rozpočet'!D6+'Aktivita 2 - Rozpočet'!D6+'Aktivita 3 - Rozpočet'!D6+'Aktivita 4 - Rozpočet'!D6+'Aktivita 5 - Rozpočet'!D6</f>
        <v>0</v>
      </c>
      <c r="E9" s="97"/>
      <c r="G9" s="33"/>
      <c r="H9" s="33"/>
    </row>
    <row r="10" spans="1:8" s="2" customFormat="1" ht="38.25" x14ac:dyDescent="0.2">
      <c r="C10" s="58" t="s">
        <v>60</v>
      </c>
      <c r="D10" s="98">
        <f>'Aktivita 1 - Rozpočet'!D7+'Aktivita 2 - Rozpočet'!D7+'Aktivita 3 - Rozpočet'!D7+'Aktivita 4 - Rozpočet'!D7+'Aktivita 5 - Rozpočet'!D7</f>
        <v>0</v>
      </c>
      <c r="E10" s="39"/>
    </row>
    <row r="11" spans="1:8" s="2" customFormat="1" ht="38.25" x14ac:dyDescent="0.2">
      <c r="C11" s="58" t="s">
        <v>61</v>
      </c>
      <c r="D11" s="98">
        <f>'Aktivita 1 - Rozpočet'!D8+'Aktivita 2 - Rozpočet'!D8+'Aktivita 3 - Rozpočet'!D8+'Aktivita 4 - Rozpočet'!D8+'Aktivita 5 - Rozpočet'!D8</f>
        <v>0</v>
      </c>
      <c r="E11" s="39"/>
    </row>
    <row r="12" spans="1:8" s="2" customFormat="1" ht="25.5" x14ac:dyDescent="0.2">
      <c r="C12" s="58" t="s">
        <v>67</v>
      </c>
      <c r="D12" s="98">
        <f>'Aktivita 1 - Rozpočet'!D9+'Aktivita 2 - Rozpočet'!D9+'Aktivita 3 - Rozpočet'!D9+'Aktivita 4 - Rozpočet'!D9+'Aktivita 5 - Rozpočet'!D9</f>
        <v>0</v>
      </c>
      <c r="E12" s="39"/>
    </row>
    <row r="13" spans="1:8" s="2" customFormat="1" x14ac:dyDescent="0.2">
      <c r="A13" s="89">
        <v>51</v>
      </c>
      <c r="B13" s="89"/>
      <c r="C13" s="89" t="s">
        <v>68</v>
      </c>
      <c r="D13" s="99">
        <f>'Aktivita 1 - Rozpočet'!D10+'Aktivita 2 - Rozpočet'!D10+'Aktivita 3 - Rozpočet'!D10+'Aktivita 4 - Rozpočet'!D10+'Aktivita 5 - Rozpočet'!D10</f>
        <v>0</v>
      </c>
      <c r="E13" s="89"/>
    </row>
    <row r="14" spans="1:8" s="2" customFormat="1" x14ac:dyDescent="0.2">
      <c r="B14" s="90">
        <v>511</v>
      </c>
      <c r="C14" s="88" t="s">
        <v>69</v>
      </c>
      <c r="D14" s="96">
        <f>'Aktivita 1 - Rozpočet'!D11+'Aktivita 2 - Rozpočet'!D11+'Aktivita 3 - Rozpočet'!D11+'Aktivita 4 - Rozpočet'!D11+'Aktivita 5 - Rozpočet'!D11</f>
        <v>0</v>
      </c>
      <c r="E14" s="97"/>
    </row>
    <row r="15" spans="1:8" s="2" customFormat="1" ht="25.5" x14ac:dyDescent="0.2">
      <c r="C15" s="58" t="s">
        <v>52</v>
      </c>
      <c r="D15" s="98">
        <f>'Aktivita 1 - Rozpočet'!D12+'Aktivita 2 - Rozpočet'!D12+'Aktivita 3 - Rozpočet'!D12+'Aktivita 4 - Rozpočet'!D12+'Aktivita 5 - Rozpočet'!D12</f>
        <v>0</v>
      </c>
      <c r="E15" s="39" t="str">
        <f>IF($D$15&gt;0.1*D50,"Náklady v této položce mohou činit pouze 10 % z poskytnuté dotace.","")</f>
        <v/>
      </c>
    </row>
    <row r="16" spans="1:8" s="2" customFormat="1" ht="25.5" x14ac:dyDescent="0.2">
      <c r="C16" s="58" t="s">
        <v>75</v>
      </c>
      <c r="D16" s="98">
        <f>'Aktivita 1 - Rozpočet'!D13+'Aktivita 2 - Rozpočet'!D13+'Aktivita 3 - Rozpočet'!D13+'Aktivita 4 - Rozpočet'!D13+'Aktivita 5 - Rozpočet'!D13</f>
        <v>0</v>
      </c>
      <c r="E16" s="39"/>
    </row>
    <row r="17" spans="1:5" s="2" customFormat="1" ht="25.5" x14ac:dyDescent="0.2">
      <c r="B17" s="90">
        <v>512</v>
      </c>
      <c r="C17" s="58" t="s">
        <v>56</v>
      </c>
      <c r="D17" s="98">
        <f>'Aktivita 1 - Rozpočet'!D14+'Aktivita 2 - Rozpočet'!D14+'Aktivita 3 - Rozpočet'!D14+'Aktivita 4 - Rozpočet'!D14+'Aktivita 5 - Rozpočet'!D14</f>
        <v>0</v>
      </c>
      <c r="E17" s="39"/>
    </row>
    <row r="18" spans="1:5" s="2" customFormat="1" x14ac:dyDescent="0.2">
      <c r="B18" s="90">
        <v>518</v>
      </c>
      <c r="C18" s="88" t="s">
        <v>70</v>
      </c>
      <c r="D18" s="96">
        <f>'Aktivita 1 - Rozpočet'!D15+'Aktivita 2 - Rozpočet'!D15+'Aktivita 3 - Rozpočet'!D15+'Aktivita 4 - Rozpočet'!D15+'Aktivita 5 - Rozpočet'!D15</f>
        <v>0</v>
      </c>
      <c r="E18" s="97"/>
    </row>
    <row r="19" spans="1:5" s="2" customFormat="1" ht="25.5" x14ac:dyDescent="0.2">
      <c r="C19" s="58" t="s">
        <v>54</v>
      </c>
      <c r="D19" s="98">
        <f>'Aktivita 1 - Rozpočet'!D16+'Aktivita 2 - Rozpočet'!D16+'Aktivita 3 - Rozpočet'!D16+'Aktivita 4 - Rozpočet'!D16+'Aktivita 5 - Rozpočet'!D16</f>
        <v>0</v>
      </c>
      <c r="E19" s="39"/>
    </row>
    <row r="20" spans="1:5" s="2" customFormat="1" ht="76.5" x14ac:dyDescent="0.2">
      <c r="C20" s="58" t="s">
        <v>53</v>
      </c>
      <c r="D20" s="98">
        <f>'Aktivita 1 - Rozpočet'!D17+'Aktivita 2 - Rozpočet'!D17+'Aktivita 3 - Rozpočet'!D17+'Aktivita 4 - Rozpočet'!D17+'Aktivita 5 - Rozpočet'!D17</f>
        <v>0</v>
      </c>
      <c r="E20" s="39"/>
    </row>
    <row r="21" spans="1:5" s="2" customFormat="1" ht="38.25" x14ac:dyDescent="0.2">
      <c r="C21" s="58" t="s">
        <v>58</v>
      </c>
      <c r="D21" s="98">
        <f>'Aktivita 1 - Rozpočet'!D18+'Aktivita 2 - Rozpočet'!D18+'Aktivita 3 - Rozpočet'!D18+'Aktivita 4 - Rozpočet'!D18+'Aktivita 5 - Rozpočet'!D18</f>
        <v>0</v>
      </c>
      <c r="E21" s="39"/>
    </row>
    <row r="22" spans="1:5" s="2" customFormat="1" ht="25.5" x14ac:dyDescent="0.2">
      <c r="C22" s="58" t="s">
        <v>59</v>
      </c>
      <c r="D22" s="98">
        <f>'Aktivita 1 - Rozpočet'!D19+'Aktivita 2 - Rozpočet'!D19+'Aktivita 3 - Rozpočet'!D19+'Aktivita 4 - Rozpočet'!D19+'Aktivita 5 - Rozpočet'!D19</f>
        <v>0</v>
      </c>
      <c r="E22" s="39" t="str">
        <f>IF($D$22&gt;0.05*D50,"Náklady v této položce mohou činit pouze 10 % z poskytnuté dotace.","")</f>
        <v/>
      </c>
    </row>
    <row r="23" spans="1:5" s="2" customFormat="1" ht="38.25" x14ac:dyDescent="0.2">
      <c r="C23" s="58" t="s">
        <v>57</v>
      </c>
      <c r="D23" s="98">
        <f>'Aktivita 1 - Rozpočet'!D20+'Aktivita 2 - Rozpočet'!D20+'Aktivita 3 - Rozpočet'!D20+'Aktivita 4 - Rozpočet'!D20+'Aktivita 5 - Rozpočet'!D20</f>
        <v>0</v>
      </c>
      <c r="E23" s="39"/>
    </row>
    <row r="24" spans="1:5" s="2" customFormat="1" ht="25.5" x14ac:dyDescent="0.2">
      <c r="C24" s="58" t="s">
        <v>77</v>
      </c>
      <c r="D24" s="98">
        <f>'Aktivita 1 - Rozpočet'!D21+'Aktivita 2 - Rozpočet'!D21+'Aktivita 3 - Rozpočet'!D21+'Aktivita 4 - Rozpočet'!D21+'Aktivita 5 - Rozpočet'!D21</f>
        <v>0</v>
      </c>
      <c r="E24" s="39"/>
    </row>
    <row r="25" spans="1:5" s="2" customFormat="1" x14ac:dyDescent="0.2">
      <c r="A25" s="89">
        <v>520</v>
      </c>
      <c r="B25" s="89"/>
      <c r="C25" s="89" t="s">
        <v>71</v>
      </c>
      <c r="D25" s="99">
        <f>'Aktivita 1 - Rozpočet'!D22+'Aktivita 2 - Rozpočet'!D22+'Aktivita 3 - Rozpočet'!D22+'Aktivita 4 - Rozpočet'!D22+'Aktivita 5 - Rozpočet'!D22</f>
        <v>0</v>
      </c>
      <c r="E25" s="89"/>
    </row>
    <row r="26" spans="1:5" s="2" customFormat="1" ht="229.5" x14ac:dyDescent="0.2">
      <c r="B26" s="90">
        <v>521</v>
      </c>
      <c r="C26" s="58" t="s">
        <v>62</v>
      </c>
      <c r="D26" s="98">
        <f>'Aktivita 1 - Rozpočet'!D23+'Aktivita 2 - Rozpočet'!D23+'Aktivita 3 - Rozpočet'!D23+'Aktivita 4 - Rozpočet'!D23+'Aktivita 5 - Rozpočet'!D23</f>
        <v>0</v>
      </c>
      <c r="E26" s="39"/>
    </row>
    <row r="27" spans="1:5" s="2" customFormat="1" x14ac:dyDescent="0.2">
      <c r="B27" s="90">
        <v>524</v>
      </c>
      <c r="C27" s="58" t="s">
        <v>72</v>
      </c>
      <c r="D27" s="98">
        <f>'Aktivita 1 - Rozpočet'!D24+'Aktivita 2 - Rozpočet'!D24+'Aktivita 3 - Rozpočet'!D24+'Aktivita 4 - Rozpočet'!D24+'Aktivita 5 - Rozpočet'!D24</f>
        <v>0</v>
      </c>
      <c r="E27" s="39"/>
    </row>
    <row r="28" spans="1:5" s="2" customFormat="1" x14ac:dyDescent="0.2">
      <c r="A28" s="89">
        <v>540</v>
      </c>
      <c r="B28" s="89"/>
      <c r="C28" s="89" t="s">
        <v>73</v>
      </c>
      <c r="D28" s="99">
        <f>'Aktivita 1 - Rozpočet'!D25+'Aktivita 2 - Rozpočet'!D25+'Aktivita 3 - Rozpočet'!D25+'Aktivita 4 - Rozpočet'!D25+'Aktivita 5 - Rozpočet'!D25</f>
        <v>0</v>
      </c>
      <c r="E28" s="89"/>
    </row>
    <row r="29" spans="1:5" s="2" customFormat="1" x14ac:dyDescent="0.2">
      <c r="B29" s="90">
        <v>549</v>
      </c>
      <c r="C29" s="88" t="s">
        <v>74</v>
      </c>
      <c r="D29" s="96">
        <f>'Aktivita 1 - Rozpočet'!D26+'Aktivita 2 - Rozpočet'!D26+'Aktivita 3 - Rozpočet'!D26+'Aktivita 4 - Rozpočet'!D26+'Aktivita 5 - Rozpočet'!D26</f>
        <v>0</v>
      </c>
      <c r="E29" s="97"/>
    </row>
    <row r="30" spans="1:5" s="2" customFormat="1" ht="38.25" x14ac:dyDescent="0.2">
      <c r="C30" s="58" t="s">
        <v>55</v>
      </c>
      <c r="D30" s="98">
        <f>'Aktivita 1 - Rozpočet'!D27+'Aktivita 2 - Rozpočet'!D27+'Aktivita 3 - Rozpočet'!D27+'Aktivita 4 - Rozpočet'!D27+'Aktivita 5 - Rozpočet'!D27</f>
        <v>0</v>
      </c>
      <c r="E30" s="39"/>
    </row>
    <row r="31" spans="1:5" s="2" customFormat="1" ht="38.25" x14ac:dyDescent="0.2">
      <c r="C31" s="91" t="s">
        <v>76</v>
      </c>
      <c r="D31" s="98">
        <f>'Aktivita 1 - Rozpočet'!D28+'Aktivita 2 - Rozpočet'!D28+'Aktivita 3 - Rozpočet'!D28+'Aktivita 4 - Rozpočet'!D28+'Aktivita 5 - Rozpočet'!D28</f>
        <v>0</v>
      </c>
      <c r="E31" s="39"/>
    </row>
    <row r="32" spans="1:5" s="2" customFormat="1" x14ac:dyDescent="0.2">
      <c r="C32" s="92"/>
      <c r="D32" s="93"/>
      <c r="E32" s="94"/>
    </row>
    <row r="33" spans="3:5" x14ac:dyDescent="0.2">
      <c r="C33" s="59" t="s">
        <v>3</v>
      </c>
      <c r="D33" s="64">
        <f>D34+D35</f>
        <v>0</v>
      </c>
      <c r="E33" s="34"/>
    </row>
    <row r="34" spans="3:5" x14ac:dyDescent="0.2">
      <c r="C34" s="60" t="s">
        <v>2</v>
      </c>
      <c r="D34" s="65">
        <f>'Aktivita 1 - Rozpočet'!D29</f>
        <v>0</v>
      </c>
      <c r="E34" s="35"/>
    </row>
    <row r="35" spans="3:5" x14ac:dyDescent="0.2">
      <c r="C35" s="61" t="s">
        <v>4</v>
      </c>
      <c r="D35" s="66">
        <f>'Aktivita 1 - Rozpočet'!D30</f>
        <v>0</v>
      </c>
      <c r="E35" s="36"/>
    </row>
    <row r="36" spans="3:5" x14ac:dyDescent="0.2">
      <c r="C36" s="62" t="s">
        <v>5</v>
      </c>
      <c r="D36" s="67">
        <f>D37+D38</f>
        <v>0</v>
      </c>
      <c r="E36" s="37"/>
    </row>
    <row r="37" spans="3:5" x14ac:dyDescent="0.2">
      <c r="C37" s="60" t="s">
        <v>6</v>
      </c>
      <c r="D37" s="65">
        <f>'Aktivita 2 - Rozpočet'!D29</f>
        <v>0</v>
      </c>
      <c r="E37" s="35"/>
    </row>
    <row r="38" spans="3:5" x14ac:dyDescent="0.2">
      <c r="C38" s="61" t="s">
        <v>7</v>
      </c>
      <c r="D38" s="66">
        <f>'Aktivita 2 - Rozpočet'!D30</f>
        <v>0</v>
      </c>
      <c r="E38" s="36"/>
    </row>
    <row r="39" spans="3:5" x14ac:dyDescent="0.2">
      <c r="C39" s="62" t="s">
        <v>8</v>
      </c>
      <c r="D39" s="67">
        <f>D40+D41</f>
        <v>0</v>
      </c>
      <c r="E39" s="37"/>
    </row>
    <row r="40" spans="3:5" x14ac:dyDescent="0.2">
      <c r="C40" s="60" t="s">
        <v>9</v>
      </c>
      <c r="D40" s="65">
        <f>'Aktivita 3 - Rozpočet'!D29</f>
        <v>0</v>
      </c>
      <c r="E40" s="35"/>
    </row>
    <row r="41" spans="3:5" x14ac:dyDescent="0.2">
      <c r="C41" s="61" t="s">
        <v>10</v>
      </c>
      <c r="D41" s="66">
        <f>'Aktivita 3 - Rozpočet'!D30</f>
        <v>0</v>
      </c>
      <c r="E41" s="36"/>
    </row>
    <row r="42" spans="3:5" x14ac:dyDescent="0.2">
      <c r="C42" s="62" t="s">
        <v>11</v>
      </c>
      <c r="D42" s="67">
        <f>D43+D44</f>
        <v>0</v>
      </c>
      <c r="E42" s="37"/>
    </row>
    <row r="43" spans="3:5" x14ac:dyDescent="0.2">
      <c r="C43" s="60" t="s">
        <v>12</v>
      </c>
      <c r="D43" s="65">
        <f>'Aktivita 4 - Rozpočet'!D29</f>
        <v>0</v>
      </c>
      <c r="E43" s="35"/>
    </row>
    <row r="44" spans="3:5" x14ac:dyDescent="0.2">
      <c r="C44" s="61" t="s">
        <v>13</v>
      </c>
      <c r="D44" s="66">
        <f>'Aktivita 4 - Rozpočet'!D30</f>
        <v>0</v>
      </c>
      <c r="E44" s="36"/>
    </row>
    <row r="45" spans="3:5" x14ac:dyDescent="0.2">
      <c r="C45" s="62" t="s">
        <v>14</v>
      </c>
      <c r="D45" s="67">
        <f>D46+D47</f>
        <v>0</v>
      </c>
      <c r="E45" s="37"/>
    </row>
    <row r="46" spans="3:5" x14ac:dyDescent="0.2">
      <c r="C46" s="60" t="s">
        <v>15</v>
      </c>
      <c r="D46" s="65">
        <f>'Aktivita 5 - Rozpočet'!D29</f>
        <v>0</v>
      </c>
      <c r="E46" s="35"/>
    </row>
    <row r="47" spans="3:5" ht="13.5" thickBot="1" x14ac:dyDescent="0.25">
      <c r="C47" s="63" t="s">
        <v>16</v>
      </c>
      <c r="D47" s="66">
        <f>'Aktivita 5 - Rozpočet'!D30</f>
        <v>0</v>
      </c>
      <c r="E47" s="38"/>
    </row>
    <row r="48" spans="3:5" ht="15.75" thickTop="1" x14ac:dyDescent="0.2">
      <c r="C48" s="49" t="s">
        <v>38</v>
      </c>
      <c r="D48" s="50">
        <f>D34+D37+D40+D43+D46</f>
        <v>0</v>
      </c>
      <c r="E48" s="51"/>
    </row>
    <row r="49" spans="3:8" ht="15.75" thickBot="1" x14ac:dyDescent="0.25">
      <c r="C49" s="55" t="s">
        <v>39</v>
      </c>
      <c r="D49" s="56">
        <f>D35+D38+D41+D44+D47</f>
        <v>0</v>
      </c>
      <c r="E49" s="57"/>
    </row>
    <row r="50" spans="3:8" ht="15.75" x14ac:dyDescent="0.2">
      <c r="C50" s="52" t="s">
        <v>44</v>
      </c>
      <c r="D50" s="53">
        <f>D49+D48</f>
        <v>0</v>
      </c>
      <c r="E50" s="54"/>
      <c r="G50" s="33"/>
      <c r="H50" s="33"/>
    </row>
    <row r="51" spans="3:8" x14ac:dyDescent="0.2">
      <c r="C51" s="6"/>
      <c r="D51" s="7"/>
      <c r="E51" s="8" t="s">
        <v>23</v>
      </c>
    </row>
  </sheetData>
  <sheetProtection algorithmName="SHA-512" hashValue="PQeB5J4T+kczbsof/hGrbfRNsCcjO0Vs4XenbWFoPTFNmp1j4PDu2iSyZtZ4Cp8xglng9SCLEwyzQguT8eDc1A==" saltValue="ywO5l3psB+pG2fiC7BMRNg==" spinCount="100000" sheet="1" objects="1" scenarios="1"/>
  <mergeCells count="4">
    <mergeCell ref="C2:E2"/>
    <mergeCell ref="D6:E6"/>
    <mergeCell ref="D4:E4"/>
    <mergeCell ref="D1:E1"/>
  </mergeCells>
  <pageMargins left="0.25" right="0.25" top="0.75" bottom="0.75" header="0.3" footer="0.3"/>
  <pageSetup paperSize="9" scale="97" fitToHeight="0" orientation="portrait" useFirstPageNumber="1" horizontalDpi="300" verticalDpi="300" r:id="rId1"/>
  <headerFooter alignWithMargins="0">
    <oddFooter>&amp;C&amp;"Times New Roman,obyčejné"&amp;12Stránka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G32"/>
  <sheetViews>
    <sheetView showGridLines="0" zoomScale="110" zoomScaleNormal="110" workbookViewId="0">
      <pane ySplit="2" topLeftCell="A24" activePane="bottomLeft" state="frozen"/>
      <selection activeCell="A6" sqref="A6"/>
      <selection pane="bottomLeft" activeCell="D31" sqref="D31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4" t="s">
        <v>50</v>
      </c>
      <c r="D1" s="104"/>
      <c r="E1" s="104"/>
    </row>
    <row r="2" spans="1:5" s="3" customFormat="1" ht="8.25" thickTop="1" thickBot="1" x14ac:dyDescent="0.25">
      <c r="C2" s="85"/>
      <c r="D2" s="86"/>
      <c r="E2" s="87"/>
    </row>
    <row r="3" spans="1:5" ht="30.75" thickTop="1" x14ac:dyDescent="0.2">
      <c r="C3" s="49" t="s">
        <v>63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89" t="s">
        <v>64</v>
      </c>
      <c r="B5" s="89"/>
      <c r="C5" s="89" t="s">
        <v>65</v>
      </c>
      <c r="D5" s="95">
        <f>D6</f>
        <v>0</v>
      </c>
      <c r="E5" s="89"/>
    </row>
    <row r="6" spans="1:5" x14ac:dyDescent="0.2">
      <c r="B6" s="90">
        <v>501</v>
      </c>
      <c r="C6" s="88" t="s">
        <v>66</v>
      </c>
      <c r="D6" s="96">
        <f>SUM(D7:D9)</f>
        <v>0</v>
      </c>
      <c r="E6" s="97"/>
    </row>
    <row r="7" spans="1:5" ht="38.25" x14ac:dyDescent="0.2">
      <c r="C7" s="58" t="s">
        <v>60</v>
      </c>
      <c r="D7" s="1"/>
      <c r="E7" s="39"/>
    </row>
    <row r="8" spans="1:5" ht="38.25" x14ac:dyDescent="0.2">
      <c r="C8" s="58" t="s">
        <v>61</v>
      </c>
      <c r="D8" s="1"/>
      <c r="E8" s="39"/>
    </row>
    <row r="9" spans="1:5" ht="25.5" x14ac:dyDescent="0.2">
      <c r="C9" s="58" t="s">
        <v>67</v>
      </c>
      <c r="D9" s="1"/>
      <c r="E9" s="39"/>
    </row>
    <row r="10" spans="1:5" x14ac:dyDescent="0.2">
      <c r="A10" s="89">
        <v>51</v>
      </c>
      <c r="B10" s="89"/>
      <c r="C10" s="89" t="s">
        <v>68</v>
      </c>
      <c r="D10" s="95">
        <f>SUM(D11,D15)</f>
        <v>0</v>
      </c>
      <c r="E10" s="89"/>
    </row>
    <row r="11" spans="1:5" x14ac:dyDescent="0.2">
      <c r="B11" s="90">
        <v>511</v>
      </c>
      <c r="C11" s="88" t="s">
        <v>69</v>
      </c>
      <c r="D11" s="96">
        <f>SUM(D12:D14)</f>
        <v>0</v>
      </c>
      <c r="E11" s="97"/>
    </row>
    <row r="12" spans="1:5" ht="25.5" x14ac:dyDescent="0.2">
      <c r="C12" s="58" t="s">
        <v>52</v>
      </c>
      <c r="D12" s="1"/>
      <c r="E12" s="39"/>
    </row>
    <row r="13" spans="1:5" ht="25.5" x14ac:dyDescent="0.2">
      <c r="C13" s="58" t="s">
        <v>75</v>
      </c>
      <c r="D13" s="1"/>
      <c r="E13" s="39"/>
    </row>
    <row r="14" spans="1:5" ht="25.5" x14ac:dyDescent="0.2">
      <c r="B14" s="90">
        <v>512</v>
      </c>
      <c r="C14" s="58" t="s">
        <v>56</v>
      </c>
      <c r="D14" s="1"/>
      <c r="E14" s="39"/>
    </row>
    <row r="15" spans="1:5" x14ac:dyDescent="0.2">
      <c r="B15" s="90">
        <v>518</v>
      </c>
      <c r="C15" s="88" t="s">
        <v>70</v>
      </c>
      <c r="D15" s="96">
        <f>SUM(D16:D21)</f>
        <v>0</v>
      </c>
      <c r="E15" s="97"/>
    </row>
    <row r="16" spans="1:5" ht="25.5" x14ac:dyDescent="0.2">
      <c r="C16" s="58" t="s">
        <v>54</v>
      </c>
      <c r="D16" s="1"/>
      <c r="E16" s="39"/>
    </row>
    <row r="17" spans="1:7" ht="89.25" x14ac:dyDescent="0.2">
      <c r="C17" s="58" t="s">
        <v>53</v>
      </c>
      <c r="D17" s="1"/>
      <c r="E17" s="39"/>
    </row>
    <row r="18" spans="1:7" ht="38.25" x14ac:dyDescent="0.2">
      <c r="C18" s="58" t="s">
        <v>58</v>
      </c>
      <c r="D18" s="1"/>
      <c r="E18" s="39"/>
    </row>
    <row r="19" spans="1:7" ht="25.5" x14ac:dyDescent="0.2">
      <c r="C19" s="58" t="s">
        <v>59</v>
      </c>
      <c r="D19" s="1"/>
      <c r="E19" s="39"/>
    </row>
    <row r="20" spans="1:7" ht="38.25" x14ac:dyDescent="0.2">
      <c r="C20" s="58" t="s">
        <v>57</v>
      </c>
      <c r="D20" s="1"/>
      <c r="E20" s="39"/>
    </row>
    <row r="21" spans="1:7" ht="25.5" x14ac:dyDescent="0.2">
      <c r="C21" s="58" t="s">
        <v>77</v>
      </c>
      <c r="D21" s="1"/>
      <c r="E21" s="39"/>
    </row>
    <row r="22" spans="1:7" x14ac:dyDescent="0.2">
      <c r="A22" s="89">
        <v>520</v>
      </c>
      <c r="B22" s="89"/>
      <c r="C22" s="89" t="s">
        <v>71</v>
      </c>
      <c r="D22" s="95">
        <f>SUM(D23:D24)</f>
        <v>0</v>
      </c>
      <c r="E22" s="89"/>
    </row>
    <row r="23" spans="1:7" ht="229.5" x14ac:dyDescent="0.2">
      <c r="B23" s="90">
        <v>521</v>
      </c>
      <c r="C23" s="58" t="s">
        <v>62</v>
      </c>
      <c r="D23" s="1"/>
      <c r="E23" s="39"/>
    </row>
    <row r="24" spans="1:7" x14ac:dyDescent="0.2">
      <c r="B24" s="90">
        <v>524</v>
      </c>
      <c r="C24" s="58" t="s">
        <v>72</v>
      </c>
      <c r="D24" s="1"/>
      <c r="E24" s="39"/>
    </row>
    <row r="25" spans="1:7" x14ac:dyDescent="0.2">
      <c r="A25" s="89">
        <v>540</v>
      </c>
      <c r="B25" s="89"/>
      <c r="C25" s="89" t="s">
        <v>73</v>
      </c>
      <c r="D25" s="95">
        <f>D26</f>
        <v>0</v>
      </c>
      <c r="E25" s="89"/>
    </row>
    <row r="26" spans="1:7" x14ac:dyDescent="0.2">
      <c r="B26" s="90">
        <v>549</v>
      </c>
      <c r="C26" s="88" t="s">
        <v>74</v>
      </c>
      <c r="D26" s="96">
        <f>SUM(D27:D28)</f>
        <v>0</v>
      </c>
      <c r="E26" s="97"/>
    </row>
    <row r="27" spans="1:7" ht="51" x14ac:dyDescent="0.2">
      <c r="C27" s="58" t="s">
        <v>55</v>
      </c>
      <c r="D27" s="1"/>
      <c r="E27" s="39"/>
    </row>
    <row r="28" spans="1:7" ht="39" thickBot="1" x14ac:dyDescent="0.25">
      <c r="C28" s="91" t="s">
        <v>76</v>
      </c>
      <c r="D28" s="1"/>
      <c r="E28" s="39"/>
    </row>
    <row r="29" spans="1:7" ht="39.950000000000003" customHeight="1" thickTop="1" x14ac:dyDescent="0.2">
      <c r="C29" s="49" t="s">
        <v>45</v>
      </c>
      <c r="D29" s="50">
        <f>SUM(D25,D22,D10,D5)</f>
        <v>0</v>
      </c>
      <c r="E29" s="51"/>
      <c r="G29" s="4"/>
    </row>
    <row r="30" spans="1:7" ht="24" customHeight="1" thickBot="1" x14ac:dyDescent="0.25">
      <c r="C30" s="55" t="s">
        <v>39</v>
      </c>
      <c r="D30" s="56">
        <f>'Aktivita 5 - Koneční příjemci'!C4</f>
        <v>0</v>
      </c>
      <c r="E30" s="57"/>
      <c r="G30" s="4"/>
    </row>
    <row r="31" spans="1:7" ht="29.45" customHeight="1" x14ac:dyDescent="0.2">
      <c r="C31" s="52" t="s">
        <v>43</v>
      </c>
      <c r="D31" s="53">
        <f>D30+D29</f>
        <v>0</v>
      </c>
      <c r="E31" s="54"/>
      <c r="G31" s="4"/>
    </row>
    <row r="32" spans="1:7" x14ac:dyDescent="0.2">
      <c r="C32" s="6"/>
      <c r="D32" s="7"/>
      <c r="E32" s="8" t="s">
        <v>23</v>
      </c>
    </row>
  </sheetData>
  <sheetProtection algorithmName="SHA-512" hashValue="Z1rJmOaRaHU84D+OoPcvog+qUftG1G3GTCys/pY5u8wCxMFeY+7hFV77FEFkoUGpI8OSq746DWGIDF65b25ltQ==" saltValue="tZ3hTfkuWenI9Stx1MvFhg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2" sqref="B2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21</v>
      </c>
      <c r="B1" s="105" t="str">
        <f>IF('Aktivita 5 - Rozpočet'!D1=0,"",'Aktivita 5 - Rozpočet'!D1)</f>
        <v/>
      </c>
      <c r="C1" s="105"/>
      <c r="D1" s="105"/>
      <c r="E1" s="105"/>
      <c r="F1" s="105"/>
      <c r="G1" s="105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3" t="s">
        <v>24</v>
      </c>
      <c r="D3" s="74" t="s">
        <v>25</v>
      </c>
      <c r="E3" s="74" t="s">
        <v>26</v>
      </c>
      <c r="F3" s="75" t="s">
        <v>27</v>
      </c>
      <c r="G3" s="13"/>
    </row>
    <row r="4" spans="1:7" ht="26.25" customHeight="1" thickBot="1" x14ac:dyDescent="0.25">
      <c r="A4" s="14" t="s">
        <v>34</v>
      </c>
      <c r="B4" s="15"/>
      <c r="C4" s="76">
        <f>SUM(C7:C3259)</f>
        <v>0</v>
      </c>
      <c r="D4" s="77">
        <f>SUM(D7:D3259)</f>
        <v>0</v>
      </c>
      <c r="E4" s="77">
        <f>SUM(E7:E3259)</f>
        <v>0</v>
      </c>
      <c r="F4" s="78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79" t="s">
        <v>33</v>
      </c>
      <c r="B6" s="80" t="s">
        <v>1</v>
      </c>
      <c r="C6" s="81" t="s">
        <v>35</v>
      </c>
      <c r="D6" s="82" t="s">
        <v>30</v>
      </c>
      <c r="E6" s="82" t="s">
        <v>31</v>
      </c>
      <c r="F6" s="82" t="s">
        <v>32</v>
      </c>
      <c r="G6" s="83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4HGa2NyO2BFIld5ELra2bR9Z4JQamwwYo3cbrtfObl0t9QRJv8VOi24EVLEBkn4Ihkuzfiq+pGtATV+J5HUliA==" saltValue="sVWJ4Blp4K82qU5D4C2A3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G32"/>
  <sheetViews>
    <sheetView showGridLines="0" workbookViewId="0">
      <pane ySplit="2" topLeftCell="A3" activePane="bottomLeft" state="frozen"/>
      <selection activeCell="A6" sqref="A6"/>
      <selection pane="bottomLeft" activeCell="D28" sqref="D28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4" t="s">
        <v>47</v>
      </c>
      <c r="D1" s="104"/>
      <c r="E1" s="104"/>
    </row>
    <row r="2" spans="1:5" s="3" customFormat="1" ht="8.25" thickTop="1" thickBot="1" x14ac:dyDescent="0.25">
      <c r="C2" s="85"/>
      <c r="D2" s="86"/>
      <c r="E2" s="87"/>
    </row>
    <row r="3" spans="1:5" ht="30.75" thickTop="1" x14ac:dyDescent="0.2">
      <c r="C3" s="49" t="s">
        <v>63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89" t="s">
        <v>64</v>
      </c>
      <c r="B5" s="89"/>
      <c r="C5" s="89" t="s">
        <v>65</v>
      </c>
      <c r="D5" s="95">
        <f>D6</f>
        <v>0</v>
      </c>
      <c r="E5" s="89"/>
    </row>
    <row r="6" spans="1:5" x14ac:dyDescent="0.2">
      <c r="B6" s="90">
        <v>501</v>
      </c>
      <c r="C6" s="88" t="s">
        <v>66</v>
      </c>
      <c r="D6" s="96">
        <f>SUM(D7:D9)</f>
        <v>0</v>
      </c>
      <c r="E6" s="97"/>
    </row>
    <row r="7" spans="1:5" ht="38.25" x14ac:dyDescent="0.2">
      <c r="C7" s="58" t="s">
        <v>60</v>
      </c>
      <c r="D7" s="1"/>
      <c r="E7" s="39"/>
    </row>
    <row r="8" spans="1:5" ht="38.25" x14ac:dyDescent="0.2">
      <c r="C8" s="58" t="s">
        <v>61</v>
      </c>
      <c r="D8" s="1"/>
      <c r="E8" s="39"/>
    </row>
    <row r="9" spans="1:5" ht="25.5" x14ac:dyDescent="0.2">
      <c r="C9" s="58" t="s">
        <v>67</v>
      </c>
      <c r="D9" s="1"/>
      <c r="E9" s="39"/>
    </row>
    <row r="10" spans="1:5" x14ac:dyDescent="0.2">
      <c r="A10" s="89">
        <v>51</v>
      </c>
      <c r="B10" s="89"/>
      <c r="C10" s="89" t="s">
        <v>68</v>
      </c>
      <c r="D10" s="95">
        <f>SUM(D11,D15)</f>
        <v>0</v>
      </c>
      <c r="E10" s="89"/>
    </row>
    <row r="11" spans="1:5" x14ac:dyDescent="0.2">
      <c r="B11" s="90">
        <v>511</v>
      </c>
      <c r="C11" s="88" t="s">
        <v>69</v>
      </c>
      <c r="D11" s="96">
        <f>SUM(D12:D14)</f>
        <v>0</v>
      </c>
      <c r="E11" s="97"/>
    </row>
    <row r="12" spans="1:5" ht="25.5" x14ac:dyDescent="0.2">
      <c r="C12" s="58" t="s">
        <v>52</v>
      </c>
      <c r="D12" s="1"/>
      <c r="E12" s="39"/>
    </row>
    <row r="13" spans="1:5" ht="25.5" x14ac:dyDescent="0.2">
      <c r="C13" s="58" t="s">
        <v>75</v>
      </c>
      <c r="D13" s="1"/>
      <c r="E13" s="39"/>
    </row>
    <row r="14" spans="1:5" ht="25.5" x14ac:dyDescent="0.2">
      <c r="B14" s="90">
        <v>512</v>
      </c>
      <c r="C14" s="58" t="s">
        <v>56</v>
      </c>
      <c r="D14" s="1"/>
      <c r="E14" s="39"/>
    </row>
    <row r="15" spans="1:5" x14ac:dyDescent="0.2">
      <c r="B15" s="90">
        <v>518</v>
      </c>
      <c r="C15" s="88" t="s">
        <v>70</v>
      </c>
      <c r="D15" s="96">
        <f>SUM(D16:D21)</f>
        <v>0</v>
      </c>
      <c r="E15" s="97"/>
    </row>
    <row r="16" spans="1:5" ht="25.5" x14ac:dyDescent="0.2">
      <c r="C16" s="58" t="s">
        <v>54</v>
      </c>
      <c r="D16" s="1"/>
      <c r="E16" s="39"/>
    </row>
    <row r="17" spans="1:7" ht="89.25" x14ac:dyDescent="0.2">
      <c r="C17" s="58" t="s">
        <v>53</v>
      </c>
      <c r="D17" s="1"/>
      <c r="E17" s="39"/>
    </row>
    <row r="18" spans="1:7" ht="38.25" x14ac:dyDescent="0.2">
      <c r="C18" s="58" t="s">
        <v>58</v>
      </c>
      <c r="D18" s="1"/>
      <c r="E18" s="39"/>
    </row>
    <row r="19" spans="1:7" ht="25.5" x14ac:dyDescent="0.2">
      <c r="C19" s="58" t="s">
        <v>59</v>
      </c>
      <c r="D19" s="1"/>
      <c r="E19" s="39"/>
    </row>
    <row r="20" spans="1:7" ht="38.25" x14ac:dyDescent="0.2">
      <c r="C20" s="58" t="s">
        <v>57</v>
      </c>
      <c r="D20" s="1"/>
      <c r="E20" s="39"/>
    </row>
    <row r="21" spans="1:7" ht="25.5" x14ac:dyDescent="0.2">
      <c r="C21" s="58" t="s">
        <v>77</v>
      </c>
      <c r="D21" s="1"/>
      <c r="E21" s="39"/>
    </row>
    <row r="22" spans="1:7" x14ac:dyDescent="0.2">
      <c r="A22" s="89">
        <v>520</v>
      </c>
      <c r="B22" s="89"/>
      <c r="C22" s="89" t="s">
        <v>71</v>
      </c>
      <c r="D22" s="95">
        <f>SUM(D23:D24)</f>
        <v>0</v>
      </c>
      <c r="E22" s="89"/>
    </row>
    <row r="23" spans="1:7" ht="229.5" x14ac:dyDescent="0.2">
      <c r="B23" s="90">
        <v>521</v>
      </c>
      <c r="C23" s="58" t="s">
        <v>62</v>
      </c>
      <c r="D23" s="1"/>
      <c r="E23" s="39"/>
    </row>
    <row r="24" spans="1:7" x14ac:dyDescent="0.2">
      <c r="B24" s="90">
        <v>524</v>
      </c>
      <c r="C24" s="58" t="s">
        <v>72</v>
      </c>
      <c r="D24" s="1"/>
      <c r="E24" s="39"/>
    </row>
    <row r="25" spans="1:7" x14ac:dyDescent="0.2">
      <c r="A25" s="89">
        <v>540</v>
      </c>
      <c r="B25" s="89"/>
      <c r="C25" s="89" t="s">
        <v>73</v>
      </c>
      <c r="D25" s="95">
        <f>D26</f>
        <v>0</v>
      </c>
      <c r="E25" s="89"/>
    </row>
    <row r="26" spans="1:7" x14ac:dyDescent="0.2">
      <c r="B26" s="90">
        <v>549</v>
      </c>
      <c r="C26" s="88" t="s">
        <v>74</v>
      </c>
      <c r="D26" s="96">
        <f>SUM(D27:D28)</f>
        <v>0</v>
      </c>
      <c r="E26" s="97"/>
    </row>
    <row r="27" spans="1:7" ht="51" x14ac:dyDescent="0.2">
      <c r="C27" s="58" t="s">
        <v>55</v>
      </c>
      <c r="D27" s="1"/>
      <c r="E27" s="39"/>
    </row>
    <row r="28" spans="1:7" ht="39" thickBot="1" x14ac:dyDescent="0.25">
      <c r="C28" s="91" t="s">
        <v>76</v>
      </c>
      <c r="D28" s="1"/>
      <c r="E28" s="39"/>
    </row>
    <row r="29" spans="1:7" ht="39.950000000000003" customHeight="1" thickTop="1" x14ac:dyDescent="0.2">
      <c r="C29" s="49" t="s">
        <v>45</v>
      </c>
      <c r="D29" s="50">
        <f>SUM(D25,D22,D10,D5)</f>
        <v>0</v>
      </c>
      <c r="E29" s="51"/>
      <c r="G29" s="4"/>
    </row>
    <row r="30" spans="1:7" ht="24" customHeight="1" thickBot="1" x14ac:dyDescent="0.25">
      <c r="C30" s="55" t="s">
        <v>39</v>
      </c>
      <c r="D30" s="56">
        <f>'Aktivita 1 - Koneční příjemci'!C4</f>
        <v>0</v>
      </c>
      <c r="E30" s="57"/>
      <c r="G30" s="4"/>
    </row>
    <row r="31" spans="1:7" ht="29.45" customHeight="1" x14ac:dyDescent="0.2">
      <c r="C31" s="52" t="s">
        <v>43</v>
      </c>
      <c r="D31" s="53">
        <f>D30+D29</f>
        <v>0</v>
      </c>
      <c r="E31" s="54"/>
      <c r="G31" s="4"/>
    </row>
    <row r="32" spans="1:7" x14ac:dyDescent="0.2">
      <c r="C32" s="6"/>
      <c r="D32" s="7"/>
      <c r="E32" s="8" t="s">
        <v>23</v>
      </c>
    </row>
  </sheetData>
  <sheetProtection algorithmName="SHA-512" hashValue="NWW+YljyrtmlQXXaXxx83cjnup5VvdDcj7XfVywl3vPDmWJCAKpUbfb0OGTAhBoS29Y3UdBhcDydFeGBIH2I6Q==" saltValue="vhG7Fvm7ycziY/7+Xa9aHA==" spinCount="100000" sheet="1" objects="1" scenarios="1"/>
  <mergeCells count="1">
    <mergeCell ref="D1:E1"/>
  </mergeCells>
  <phoneticPr fontId="12" type="noConversion"/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407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D7" sqref="D7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17</v>
      </c>
      <c r="B1" s="105" t="str">
        <f>IF('Aktivita 1 - Rozpočet'!D1=0,"",'Aktivita 1 - Rozpočet'!D1)</f>
        <v/>
      </c>
      <c r="C1" s="105"/>
      <c r="D1" s="105"/>
      <c r="E1" s="105"/>
      <c r="F1" s="105"/>
      <c r="G1" s="105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3" t="s">
        <v>24</v>
      </c>
      <c r="D3" s="74" t="s">
        <v>25</v>
      </c>
      <c r="E3" s="74" t="s">
        <v>26</v>
      </c>
      <c r="F3" s="75" t="s">
        <v>27</v>
      </c>
      <c r="G3" s="13"/>
    </row>
    <row r="4" spans="1:7" ht="26.25" customHeight="1" thickBot="1" x14ac:dyDescent="0.25">
      <c r="A4" s="14" t="s">
        <v>34</v>
      </c>
      <c r="B4" s="15"/>
      <c r="C4" s="76">
        <f>SUM(C7:C3286)</f>
        <v>0</v>
      </c>
      <c r="D4" s="77">
        <f>SUM(D7:D3286)</f>
        <v>0</v>
      </c>
      <c r="E4" s="77">
        <f>SUM(E7:E3286)</f>
        <v>0</v>
      </c>
      <c r="F4" s="78">
        <f>SUM(F7:F3286)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79" t="s">
        <v>51</v>
      </c>
      <c r="B6" s="80" t="s">
        <v>1</v>
      </c>
      <c r="C6" s="81" t="s">
        <v>35</v>
      </c>
      <c r="D6" s="82" t="s">
        <v>30</v>
      </c>
      <c r="E6" s="82" t="s">
        <v>31</v>
      </c>
      <c r="F6" s="82" t="s">
        <v>32</v>
      </c>
      <c r="G6" s="83" t="s">
        <v>22</v>
      </c>
    </row>
    <row r="7" spans="1:7" ht="15" x14ac:dyDescent="0.2">
      <c r="A7" s="40"/>
      <c r="B7" s="41"/>
      <c r="C7" s="72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72" t="str">
        <f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72" t="str">
        <f t="shared" ref="C9:C63" si="0">IF(AND(ISBLANK(D9),ISBLANK(E9),ISBLANK(F9)),"",SUM(D9:F9))</f>
        <v/>
      </c>
      <c r="D9" s="42"/>
      <c r="E9" s="42"/>
      <c r="F9" s="42"/>
      <c r="G9" s="43"/>
    </row>
    <row r="10" spans="1:7" ht="15" x14ac:dyDescent="0.2">
      <c r="A10" s="40"/>
      <c r="B10" s="41"/>
      <c r="C10" s="72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72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72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72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72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72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72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72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72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72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72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72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72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72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72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72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72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72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72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72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72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72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72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72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72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72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72" t="str">
        <f t="shared" si="0"/>
        <v/>
      </c>
      <c r="D36" s="42"/>
      <c r="E36" s="42"/>
      <c r="F36" s="42"/>
      <c r="G36" s="43"/>
    </row>
    <row r="37" spans="1:7" ht="15" x14ac:dyDescent="0.2">
      <c r="A37" s="40"/>
      <c r="B37" s="41"/>
      <c r="C37" s="72" t="str">
        <f t="shared" si="0"/>
        <v/>
      </c>
      <c r="D37" s="42"/>
      <c r="E37" s="42"/>
      <c r="F37" s="42"/>
      <c r="G37" s="43"/>
    </row>
    <row r="38" spans="1:7" ht="15" x14ac:dyDescent="0.2">
      <c r="A38" s="40"/>
      <c r="B38" s="41"/>
      <c r="C38" s="72" t="str">
        <f t="shared" si="0"/>
        <v/>
      </c>
      <c r="D38" s="42"/>
      <c r="E38" s="42"/>
      <c r="F38" s="42"/>
      <c r="G38" s="43"/>
    </row>
    <row r="39" spans="1:7" ht="15" x14ac:dyDescent="0.2">
      <c r="A39" s="40"/>
      <c r="B39" s="41"/>
      <c r="C39" s="72" t="str">
        <f t="shared" si="0"/>
        <v/>
      </c>
      <c r="D39" s="42"/>
      <c r="E39" s="42"/>
      <c r="F39" s="42"/>
      <c r="G39" s="43"/>
    </row>
    <row r="40" spans="1:7" ht="15" x14ac:dyDescent="0.2">
      <c r="A40" s="40"/>
      <c r="B40" s="41"/>
      <c r="C40" s="72" t="str">
        <f t="shared" si="0"/>
        <v/>
      </c>
      <c r="D40" s="42"/>
      <c r="E40" s="42"/>
      <c r="F40" s="42"/>
      <c r="G40" s="43"/>
    </row>
    <row r="41" spans="1:7" ht="15" x14ac:dyDescent="0.2">
      <c r="A41" s="40"/>
      <c r="B41" s="41"/>
      <c r="C41" s="72" t="str">
        <f t="shared" si="0"/>
        <v/>
      </c>
      <c r="D41" s="42"/>
      <c r="E41" s="42"/>
      <c r="F41" s="42"/>
      <c r="G41" s="43"/>
    </row>
    <row r="42" spans="1:7" ht="15" x14ac:dyDescent="0.2">
      <c r="A42" s="40"/>
      <c r="B42" s="41"/>
      <c r="C42" s="72" t="str">
        <f t="shared" si="0"/>
        <v/>
      </c>
      <c r="D42" s="42"/>
      <c r="E42" s="42"/>
      <c r="F42" s="42"/>
      <c r="G42" s="43"/>
    </row>
    <row r="43" spans="1:7" ht="15" x14ac:dyDescent="0.2">
      <c r="A43" s="40"/>
      <c r="B43" s="41"/>
      <c r="C43" s="72" t="str">
        <f t="shared" si="0"/>
        <v/>
      </c>
      <c r="D43" s="42"/>
      <c r="E43" s="42"/>
      <c r="F43" s="42"/>
      <c r="G43" s="43"/>
    </row>
    <row r="44" spans="1:7" ht="15" x14ac:dyDescent="0.2">
      <c r="A44" s="40"/>
      <c r="B44" s="41"/>
      <c r="C44" s="72" t="str">
        <f t="shared" si="0"/>
        <v/>
      </c>
      <c r="D44" s="42"/>
      <c r="E44" s="42"/>
      <c r="F44" s="42"/>
      <c r="G44" s="43"/>
    </row>
    <row r="45" spans="1:7" ht="15" x14ac:dyDescent="0.2">
      <c r="A45" s="40"/>
      <c r="B45" s="41"/>
      <c r="C45" s="72" t="str">
        <f t="shared" si="0"/>
        <v/>
      </c>
      <c r="D45" s="42"/>
      <c r="E45" s="42"/>
      <c r="F45" s="42"/>
      <c r="G45" s="43"/>
    </row>
    <row r="46" spans="1:7" ht="15" x14ac:dyDescent="0.2">
      <c r="A46" s="40"/>
      <c r="B46" s="41"/>
      <c r="C46" s="72" t="str">
        <f t="shared" si="0"/>
        <v/>
      </c>
      <c r="D46" s="42"/>
      <c r="E46" s="42"/>
      <c r="F46" s="42"/>
      <c r="G46" s="43"/>
    </row>
    <row r="47" spans="1:7" ht="15" x14ac:dyDescent="0.2">
      <c r="A47" s="40"/>
      <c r="B47" s="41"/>
      <c r="C47" s="72" t="str">
        <f t="shared" si="0"/>
        <v/>
      </c>
      <c r="D47" s="42"/>
      <c r="E47" s="42"/>
      <c r="F47" s="42"/>
      <c r="G47" s="43"/>
    </row>
    <row r="48" spans="1:7" ht="15" x14ac:dyDescent="0.2">
      <c r="A48" s="40"/>
      <c r="B48" s="41"/>
      <c r="C48" s="72" t="str">
        <f t="shared" si="0"/>
        <v/>
      </c>
      <c r="D48" s="42"/>
      <c r="E48" s="42"/>
      <c r="F48" s="42"/>
      <c r="G48" s="43"/>
    </row>
    <row r="49" spans="1:7" ht="15" x14ac:dyDescent="0.2">
      <c r="A49" s="40"/>
      <c r="B49" s="41"/>
      <c r="C49" s="72" t="str">
        <f t="shared" si="0"/>
        <v/>
      </c>
      <c r="D49" s="42"/>
      <c r="E49" s="42"/>
      <c r="F49" s="42"/>
      <c r="G49" s="43"/>
    </row>
    <row r="50" spans="1:7" ht="15" x14ac:dyDescent="0.2">
      <c r="A50" s="40"/>
      <c r="B50" s="41"/>
      <c r="C50" s="72" t="str">
        <f t="shared" si="0"/>
        <v/>
      </c>
      <c r="D50" s="42"/>
      <c r="E50" s="42"/>
      <c r="F50" s="42"/>
      <c r="G50" s="43"/>
    </row>
    <row r="51" spans="1:7" ht="15" x14ac:dyDescent="0.2">
      <c r="A51" s="40"/>
      <c r="B51" s="41"/>
      <c r="C51" s="72" t="str">
        <f t="shared" si="0"/>
        <v/>
      </c>
      <c r="D51" s="42"/>
      <c r="E51" s="42"/>
      <c r="F51" s="42"/>
      <c r="G51" s="43"/>
    </row>
    <row r="52" spans="1:7" ht="15" x14ac:dyDescent="0.2">
      <c r="A52" s="40"/>
      <c r="B52" s="41"/>
      <c r="C52" s="72" t="str">
        <f t="shared" si="0"/>
        <v/>
      </c>
      <c r="D52" s="42"/>
      <c r="E52" s="42"/>
      <c r="F52" s="42"/>
      <c r="G52" s="43"/>
    </row>
    <row r="53" spans="1:7" ht="15" x14ac:dyDescent="0.2">
      <c r="A53" s="40"/>
      <c r="B53" s="41"/>
      <c r="C53" s="72" t="str">
        <f t="shared" si="0"/>
        <v/>
      </c>
      <c r="D53" s="42"/>
      <c r="E53" s="42"/>
      <c r="F53" s="42"/>
      <c r="G53" s="43"/>
    </row>
    <row r="54" spans="1:7" ht="15" x14ac:dyDescent="0.2">
      <c r="A54" s="40"/>
      <c r="B54" s="41"/>
      <c r="C54" s="72" t="str">
        <f t="shared" si="0"/>
        <v/>
      </c>
      <c r="D54" s="42"/>
      <c r="E54" s="42"/>
      <c r="F54" s="42"/>
      <c r="G54" s="43"/>
    </row>
    <row r="55" spans="1:7" ht="15" x14ac:dyDescent="0.2">
      <c r="A55" s="40"/>
      <c r="B55" s="41"/>
      <c r="C55" s="72" t="str">
        <f t="shared" si="0"/>
        <v/>
      </c>
      <c r="D55" s="42"/>
      <c r="E55" s="42"/>
      <c r="F55" s="42"/>
      <c r="G55" s="43"/>
    </row>
    <row r="56" spans="1:7" ht="15" x14ac:dyDescent="0.2">
      <c r="A56" s="40"/>
      <c r="B56" s="41"/>
      <c r="C56" s="72" t="str">
        <f t="shared" si="0"/>
        <v/>
      </c>
      <c r="D56" s="42"/>
      <c r="E56" s="42"/>
      <c r="F56" s="42"/>
      <c r="G56" s="43"/>
    </row>
    <row r="57" spans="1:7" ht="15" x14ac:dyDescent="0.2">
      <c r="A57" s="40"/>
      <c r="B57" s="41"/>
      <c r="C57" s="72" t="str">
        <f t="shared" si="0"/>
        <v/>
      </c>
      <c r="D57" s="42"/>
      <c r="E57" s="42"/>
      <c r="F57" s="42"/>
      <c r="G57" s="43"/>
    </row>
    <row r="58" spans="1:7" ht="15" x14ac:dyDescent="0.2">
      <c r="A58" s="40"/>
      <c r="B58" s="41"/>
      <c r="C58" s="72" t="str">
        <f t="shared" si="0"/>
        <v/>
      </c>
      <c r="D58" s="42"/>
      <c r="E58" s="42"/>
      <c r="F58" s="42"/>
      <c r="G58" s="43"/>
    </row>
    <row r="59" spans="1:7" ht="15" x14ac:dyDescent="0.2">
      <c r="A59" s="40"/>
      <c r="B59" s="41"/>
      <c r="C59" s="72" t="str">
        <f t="shared" si="0"/>
        <v/>
      </c>
      <c r="D59" s="42"/>
      <c r="E59" s="42"/>
      <c r="F59" s="42"/>
      <c r="G59" s="43"/>
    </row>
    <row r="60" spans="1:7" ht="15" x14ac:dyDescent="0.2">
      <c r="A60" s="40"/>
      <c r="B60" s="41"/>
      <c r="C60" s="72" t="str">
        <f t="shared" si="0"/>
        <v/>
      </c>
      <c r="D60" s="42"/>
      <c r="E60" s="42"/>
      <c r="F60" s="42"/>
      <c r="G60" s="43"/>
    </row>
    <row r="61" spans="1:7" ht="15" x14ac:dyDescent="0.2">
      <c r="A61" s="40"/>
      <c r="B61" s="41"/>
      <c r="C61" s="72" t="str">
        <f t="shared" si="0"/>
        <v/>
      </c>
      <c r="D61" s="42"/>
      <c r="E61" s="42"/>
      <c r="F61" s="42"/>
      <c r="G61" s="43"/>
    </row>
    <row r="62" spans="1:7" ht="15" x14ac:dyDescent="0.2">
      <c r="A62" s="40"/>
      <c r="B62" s="41"/>
      <c r="C62" s="72" t="str">
        <f t="shared" si="0"/>
        <v/>
      </c>
      <c r="D62" s="42"/>
      <c r="E62" s="42"/>
      <c r="F62" s="42"/>
      <c r="G62" s="43"/>
    </row>
    <row r="63" spans="1:7" ht="15" x14ac:dyDescent="0.2">
      <c r="A63" s="40"/>
      <c r="B63" s="41"/>
      <c r="C63" s="72" t="str">
        <f t="shared" si="0"/>
        <v/>
      </c>
      <c r="D63" s="42"/>
      <c r="E63" s="42"/>
      <c r="F63" s="42"/>
      <c r="G63" s="43"/>
    </row>
    <row r="64" spans="1:7" x14ac:dyDescent="0.2">
      <c r="A64" s="21" t="s">
        <v>29</v>
      </c>
      <c r="B64" s="22"/>
      <c r="C64" s="23"/>
      <c r="D64" s="24"/>
      <c r="E64" s="24"/>
      <c r="F64" s="24"/>
      <c r="G64" s="25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  <row r="3381" spans="2:2" x14ac:dyDescent="0.2">
      <c r="B3381" s="27"/>
    </row>
    <row r="3382" spans="2:2" x14ac:dyDescent="0.2">
      <c r="B3382" s="27"/>
    </row>
    <row r="3383" spans="2:2" x14ac:dyDescent="0.2">
      <c r="B3383" s="27"/>
    </row>
    <row r="3384" spans="2:2" x14ac:dyDescent="0.2">
      <c r="B3384" s="27"/>
    </row>
    <row r="3385" spans="2:2" x14ac:dyDescent="0.2">
      <c r="B3385" s="27"/>
    </row>
    <row r="3386" spans="2:2" x14ac:dyDescent="0.2">
      <c r="B3386" s="27"/>
    </row>
    <row r="3387" spans="2:2" x14ac:dyDescent="0.2">
      <c r="B3387" s="27"/>
    </row>
    <row r="3388" spans="2:2" x14ac:dyDescent="0.2">
      <c r="B3388" s="27"/>
    </row>
    <row r="3389" spans="2:2" x14ac:dyDescent="0.2">
      <c r="B3389" s="27"/>
    </row>
    <row r="3390" spans="2:2" x14ac:dyDescent="0.2">
      <c r="B3390" s="27"/>
    </row>
    <row r="3391" spans="2:2" x14ac:dyDescent="0.2">
      <c r="B3391" s="27"/>
    </row>
    <row r="3392" spans="2:2" x14ac:dyDescent="0.2">
      <c r="B3392" s="27"/>
    </row>
    <row r="3393" spans="2:2" x14ac:dyDescent="0.2">
      <c r="B3393" s="27"/>
    </row>
    <row r="3394" spans="2:2" x14ac:dyDescent="0.2">
      <c r="B3394" s="27"/>
    </row>
    <row r="3395" spans="2:2" x14ac:dyDescent="0.2">
      <c r="B3395" s="27"/>
    </row>
    <row r="3396" spans="2:2" x14ac:dyDescent="0.2">
      <c r="B3396" s="27"/>
    </row>
    <row r="3397" spans="2:2" x14ac:dyDescent="0.2">
      <c r="B3397" s="27"/>
    </row>
    <row r="3398" spans="2:2" x14ac:dyDescent="0.2">
      <c r="B3398" s="27"/>
    </row>
    <row r="3399" spans="2:2" x14ac:dyDescent="0.2">
      <c r="B3399" s="27"/>
    </row>
    <row r="3400" spans="2:2" x14ac:dyDescent="0.2">
      <c r="B3400" s="27"/>
    </row>
    <row r="3401" spans="2:2" x14ac:dyDescent="0.2">
      <c r="B3401" s="27"/>
    </row>
    <row r="3402" spans="2:2" x14ac:dyDescent="0.2">
      <c r="B3402" s="27"/>
    </row>
    <row r="3403" spans="2:2" x14ac:dyDescent="0.2">
      <c r="B3403" s="27"/>
    </row>
    <row r="3404" spans="2:2" x14ac:dyDescent="0.2">
      <c r="B3404" s="27"/>
    </row>
    <row r="3405" spans="2:2" x14ac:dyDescent="0.2">
      <c r="B3405" s="27"/>
    </row>
    <row r="3406" spans="2:2" x14ac:dyDescent="0.2">
      <c r="B3406" s="27"/>
    </row>
    <row r="3407" spans="2:2" x14ac:dyDescent="0.2">
      <c r="B3407" s="27"/>
    </row>
  </sheetData>
  <sheetProtection algorithmName="SHA-512" hashValue="yzEQSJ+qyUp9uoQLMPp3z+w5NMe9l9zFrzFaqcViNIDDq/VbuyMlL0vJ5g/msNxTuJZPwI8PLcjjMf/GZWHnOA==" saltValue="eFLcs4wIt13RtY3aSzXgZ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G32"/>
  <sheetViews>
    <sheetView showGridLines="0" workbookViewId="0">
      <pane ySplit="2" topLeftCell="A23" activePane="bottomLeft" state="frozen"/>
      <selection activeCell="A6" sqref="A6"/>
      <selection pane="bottomLeft" activeCell="D30" sqref="D30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4" t="s">
        <v>46</v>
      </c>
      <c r="D1" s="104"/>
      <c r="E1" s="104"/>
    </row>
    <row r="2" spans="1:5" s="3" customFormat="1" ht="8.25" thickTop="1" thickBot="1" x14ac:dyDescent="0.25">
      <c r="C2" s="85"/>
      <c r="D2" s="86"/>
      <c r="E2" s="87"/>
    </row>
    <row r="3" spans="1:5" ht="30.75" thickTop="1" x14ac:dyDescent="0.2">
      <c r="C3" s="49" t="s">
        <v>40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89" t="s">
        <v>64</v>
      </c>
      <c r="B5" s="89"/>
      <c r="C5" s="89" t="s">
        <v>65</v>
      </c>
      <c r="D5" s="95">
        <f>D6</f>
        <v>0</v>
      </c>
      <c r="E5" s="89"/>
    </row>
    <row r="6" spans="1:5" x14ac:dyDescent="0.2">
      <c r="B6" s="90">
        <v>501</v>
      </c>
      <c r="C6" s="88" t="s">
        <v>66</v>
      </c>
      <c r="D6" s="96">
        <f>SUM(D7:D9)</f>
        <v>0</v>
      </c>
      <c r="E6" s="97"/>
    </row>
    <row r="7" spans="1:5" ht="38.25" x14ac:dyDescent="0.2">
      <c r="C7" s="58" t="s">
        <v>60</v>
      </c>
      <c r="D7" s="1"/>
      <c r="E7" s="39"/>
    </row>
    <row r="8" spans="1:5" ht="38.25" x14ac:dyDescent="0.2">
      <c r="C8" s="58" t="s">
        <v>61</v>
      </c>
      <c r="D8" s="1"/>
      <c r="E8" s="39"/>
    </row>
    <row r="9" spans="1:5" ht="25.5" x14ac:dyDescent="0.2">
      <c r="C9" s="58" t="s">
        <v>67</v>
      </c>
      <c r="D9" s="1"/>
      <c r="E9" s="39"/>
    </row>
    <row r="10" spans="1:5" x14ac:dyDescent="0.2">
      <c r="A10" s="89">
        <v>51</v>
      </c>
      <c r="B10" s="89"/>
      <c r="C10" s="89" t="s">
        <v>68</v>
      </c>
      <c r="D10" s="95">
        <f>SUM(D11,D15)</f>
        <v>0</v>
      </c>
      <c r="E10" s="89"/>
    </row>
    <row r="11" spans="1:5" x14ac:dyDescent="0.2">
      <c r="B11" s="90">
        <v>511</v>
      </c>
      <c r="C11" s="88" t="s">
        <v>69</v>
      </c>
      <c r="D11" s="96">
        <f>SUM(D12:D14)</f>
        <v>0</v>
      </c>
      <c r="E11" s="97"/>
    </row>
    <row r="12" spans="1:5" ht="25.5" x14ac:dyDescent="0.2">
      <c r="C12" s="58" t="s">
        <v>52</v>
      </c>
      <c r="D12" s="1"/>
      <c r="E12" s="39"/>
    </row>
    <row r="13" spans="1:5" ht="25.5" x14ac:dyDescent="0.2">
      <c r="C13" s="58" t="s">
        <v>75</v>
      </c>
      <c r="D13" s="1"/>
      <c r="E13" s="39"/>
    </row>
    <row r="14" spans="1:5" ht="25.5" x14ac:dyDescent="0.2">
      <c r="B14" s="90">
        <v>512</v>
      </c>
      <c r="C14" s="58" t="s">
        <v>56</v>
      </c>
      <c r="D14" s="1"/>
      <c r="E14" s="39"/>
    </row>
    <row r="15" spans="1:5" x14ac:dyDescent="0.2">
      <c r="B15" s="90">
        <v>518</v>
      </c>
      <c r="C15" s="88" t="s">
        <v>70</v>
      </c>
      <c r="D15" s="96">
        <f>SUM(D16:D21)</f>
        <v>0</v>
      </c>
      <c r="E15" s="97"/>
    </row>
    <row r="16" spans="1:5" ht="25.5" x14ac:dyDescent="0.2">
      <c r="C16" s="58" t="s">
        <v>54</v>
      </c>
      <c r="D16" s="1"/>
      <c r="E16" s="39"/>
    </row>
    <row r="17" spans="1:7" ht="89.25" x14ac:dyDescent="0.2">
      <c r="C17" s="58" t="s">
        <v>53</v>
      </c>
      <c r="D17" s="1"/>
      <c r="E17" s="39"/>
    </row>
    <row r="18" spans="1:7" ht="38.25" x14ac:dyDescent="0.2">
      <c r="C18" s="58" t="s">
        <v>58</v>
      </c>
      <c r="D18" s="1"/>
      <c r="E18" s="39"/>
    </row>
    <row r="19" spans="1:7" ht="25.5" x14ac:dyDescent="0.2">
      <c r="C19" s="58" t="s">
        <v>59</v>
      </c>
      <c r="D19" s="1"/>
      <c r="E19" s="39"/>
    </row>
    <row r="20" spans="1:7" ht="38.25" x14ac:dyDescent="0.2">
      <c r="C20" s="58" t="s">
        <v>57</v>
      </c>
      <c r="D20" s="1"/>
      <c r="E20" s="39"/>
    </row>
    <row r="21" spans="1:7" ht="25.5" x14ac:dyDescent="0.2">
      <c r="C21" s="58" t="s">
        <v>77</v>
      </c>
      <c r="D21" s="1"/>
      <c r="E21" s="39"/>
    </row>
    <row r="22" spans="1:7" x14ac:dyDescent="0.2">
      <c r="A22" s="89">
        <v>520</v>
      </c>
      <c r="B22" s="89"/>
      <c r="C22" s="89" t="s">
        <v>71</v>
      </c>
      <c r="D22" s="95">
        <f>SUM(D23:D24)</f>
        <v>0</v>
      </c>
      <c r="E22" s="89"/>
    </row>
    <row r="23" spans="1:7" ht="229.5" x14ac:dyDescent="0.2">
      <c r="B23" s="90">
        <v>521</v>
      </c>
      <c r="C23" s="58" t="s">
        <v>62</v>
      </c>
      <c r="D23" s="1"/>
      <c r="E23" s="39"/>
    </row>
    <row r="24" spans="1:7" x14ac:dyDescent="0.2">
      <c r="B24" s="90">
        <v>524</v>
      </c>
      <c r="C24" s="58" t="s">
        <v>72</v>
      </c>
      <c r="D24" s="1"/>
      <c r="E24" s="39"/>
    </row>
    <row r="25" spans="1:7" x14ac:dyDescent="0.2">
      <c r="A25" s="89">
        <v>540</v>
      </c>
      <c r="B25" s="89"/>
      <c r="C25" s="89" t="s">
        <v>73</v>
      </c>
      <c r="D25" s="95">
        <f>D26</f>
        <v>0</v>
      </c>
      <c r="E25" s="89"/>
    </row>
    <row r="26" spans="1:7" x14ac:dyDescent="0.2">
      <c r="B26" s="90">
        <v>549</v>
      </c>
      <c r="C26" s="88" t="s">
        <v>74</v>
      </c>
      <c r="D26" s="96">
        <f>SUM(D27:D28)</f>
        <v>0</v>
      </c>
      <c r="E26" s="97"/>
    </row>
    <row r="27" spans="1:7" ht="51" x14ac:dyDescent="0.2">
      <c r="C27" s="58" t="s">
        <v>55</v>
      </c>
      <c r="D27" s="1"/>
      <c r="E27" s="39"/>
    </row>
    <row r="28" spans="1:7" ht="39" thickBot="1" x14ac:dyDescent="0.25">
      <c r="C28" s="91" t="s">
        <v>76</v>
      </c>
      <c r="D28" s="1"/>
      <c r="E28" s="39"/>
    </row>
    <row r="29" spans="1:7" ht="39.950000000000003" customHeight="1" thickTop="1" x14ac:dyDescent="0.2">
      <c r="C29" s="49" t="s">
        <v>45</v>
      </c>
      <c r="D29" s="50">
        <f>SUM(D25,D22,D10,D5)</f>
        <v>0</v>
      </c>
      <c r="E29" s="51"/>
      <c r="G29" s="4"/>
    </row>
    <row r="30" spans="1:7" ht="24" customHeight="1" thickBot="1" x14ac:dyDescent="0.25">
      <c r="C30" s="55" t="s">
        <v>39</v>
      </c>
      <c r="D30" s="56">
        <f>'Aktivita 2 - Koneční příjemci'!C4</f>
        <v>0</v>
      </c>
      <c r="E30" s="57"/>
      <c r="G30" s="4"/>
    </row>
    <row r="31" spans="1:7" ht="29.45" customHeight="1" x14ac:dyDescent="0.2">
      <c r="C31" s="52" t="s">
        <v>43</v>
      </c>
      <c r="D31" s="53">
        <f>D30+D29</f>
        <v>0</v>
      </c>
      <c r="E31" s="54"/>
      <c r="G31" s="4"/>
    </row>
    <row r="32" spans="1:7" x14ac:dyDescent="0.2">
      <c r="C32" s="6"/>
      <c r="D32" s="7"/>
      <c r="E32" s="8" t="s">
        <v>23</v>
      </c>
    </row>
  </sheetData>
  <sheetProtection algorithmName="SHA-512" hashValue="WoeDI/NDjwOGqSpzCgrMNKmT2pKPm+MVg1p5bMXI7LeVVupttCZjb/NthL9XE1e5LmRp1TBZuSGfakisFgPseA==" saltValue="5SPwHRel1QS+Oe/mBlpmeQ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3380"/>
  <sheetViews>
    <sheetView showGridLines="0" workbookViewId="0">
      <pane xSplit="3" ySplit="6" topLeftCell="D8" activePane="bottomRight" state="frozen"/>
      <selection activeCell="A6" sqref="A6"/>
      <selection pane="topRight" activeCell="A6" sqref="A6"/>
      <selection pane="bottomLeft" activeCell="A6" sqref="A6"/>
      <selection pane="bottomRight" activeCell="B1" sqref="B1:G1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18</v>
      </c>
      <c r="B1" s="105" t="str">
        <f>IF('Aktivita 2 - Rozpočet'!D1=0,"",'Aktivita 2 - Rozpočet'!D1)</f>
        <v/>
      </c>
      <c r="C1" s="105"/>
      <c r="D1" s="105"/>
      <c r="E1" s="105"/>
      <c r="F1" s="105"/>
      <c r="G1" s="105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3" t="s">
        <v>24</v>
      </c>
      <c r="D3" s="74" t="s">
        <v>25</v>
      </c>
      <c r="E3" s="74" t="s">
        <v>26</v>
      </c>
      <c r="F3" s="75" t="s">
        <v>27</v>
      </c>
      <c r="G3" s="13"/>
    </row>
    <row r="4" spans="1:7" ht="26.25" customHeight="1" thickBot="1" x14ac:dyDescent="0.25">
      <c r="A4" s="14" t="s">
        <v>34</v>
      </c>
      <c r="B4" s="15"/>
      <c r="C4" s="76">
        <f>SUM(C7:C3259)</f>
        <v>0</v>
      </c>
      <c r="D4" s="77">
        <f>SUM(D7:D3259)</f>
        <v>0</v>
      </c>
      <c r="E4" s="77">
        <f>SUM(E7:E3259)</f>
        <v>0</v>
      </c>
      <c r="F4" s="78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79" t="s">
        <v>33</v>
      </c>
      <c r="B6" s="80" t="s">
        <v>1</v>
      </c>
      <c r="C6" s="81" t="s">
        <v>35</v>
      </c>
      <c r="D6" s="82" t="s">
        <v>30</v>
      </c>
      <c r="E6" s="82" t="s">
        <v>31</v>
      </c>
      <c r="F6" s="82" t="s">
        <v>32</v>
      </c>
      <c r="G6" s="83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TzAMIcSbSRUqGmfs7WnLK2neHkahWZlXJShSNAhEscHNWjxb1hqbjjGQghfNqvu4Bzx2z8wqxiNxFKt/qs3o4Q==" saltValue="bzapTSqP5ZohMV/IY84yGw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G32"/>
  <sheetViews>
    <sheetView showGridLines="0" workbookViewId="0">
      <pane ySplit="2" topLeftCell="A23" activePane="bottomLeft" state="frozen"/>
      <selection activeCell="A6" sqref="A6"/>
      <selection pane="bottomLeft" activeCell="D30" sqref="D30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4" t="s">
        <v>48</v>
      </c>
      <c r="D1" s="104"/>
      <c r="E1" s="104"/>
    </row>
    <row r="2" spans="1:5" s="3" customFormat="1" ht="8.25" thickTop="1" thickBot="1" x14ac:dyDescent="0.25">
      <c r="C2" s="85"/>
      <c r="D2" s="86"/>
      <c r="E2" s="87"/>
    </row>
    <row r="3" spans="1:5" ht="30.75" thickTop="1" x14ac:dyDescent="0.2">
      <c r="C3" s="49" t="s">
        <v>63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89" t="s">
        <v>64</v>
      </c>
      <c r="B5" s="89"/>
      <c r="C5" s="89" t="s">
        <v>65</v>
      </c>
      <c r="D5" s="95">
        <f>D6</f>
        <v>0</v>
      </c>
      <c r="E5" s="89"/>
    </row>
    <row r="6" spans="1:5" x14ac:dyDescent="0.2">
      <c r="B6" s="90">
        <v>501</v>
      </c>
      <c r="C6" s="88" t="s">
        <v>66</v>
      </c>
      <c r="D6" s="96">
        <f>SUM(D7:D9)</f>
        <v>0</v>
      </c>
      <c r="E6" s="97"/>
    </row>
    <row r="7" spans="1:5" ht="38.25" x14ac:dyDescent="0.2">
      <c r="C7" s="58" t="s">
        <v>60</v>
      </c>
      <c r="D7" s="1"/>
      <c r="E7" s="39"/>
    </row>
    <row r="8" spans="1:5" ht="38.25" x14ac:dyDescent="0.2">
      <c r="C8" s="58" t="s">
        <v>61</v>
      </c>
      <c r="D8" s="1"/>
      <c r="E8" s="39"/>
    </row>
    <row r="9" spans="1:5" ht="25.5" x14ac:dyDescent="0.2">
      <c r="C9" s="58" t="s">
        <v>67</v>
      </c>
      <c r="D9" s="1"/>
      <c r="E9" s="39"/>
    </row>
    <row r="10" spans="1:5" x14ac:dyDescent="0.2">
      <c r="A10" s="89">
        <v>51</v>
      </c>
      <c r="B10" s="89"/>
      <c r="C10" s="89" t="s">
        <v>68</v>
      </c>
      <c r="D10" s="95">
        <f>SUM(D11,D15)</f>
        <v>0</v>
      </c>
      <c r="E10" s="89"/>
    </row>
    <row r="11" spans="1:5" x14ac:dyDescent="0.2">
      <c r="B11" s="90">
        <v>511</v>
      </c>
      <c r="C11" s="88" t="s">
        <v>69</v>
      </c>
      <c r="D11" s="96">
        <f>SUM(D12:D14)</f>
        <v>0</v>
      </c>
      <c r="E11" s="97"/>
    </row>
    <row r="12" spans="1:5" ht="25.5" x14ac:dyDescent="0.2">
      <c r="C12" s="58" t="s">
        <v>52</v>
      </c>
      <c r="D12" s="1"/>
      <c r="E12" s="39"/>
    </row>
    <row r="13" spans="1:5" ht="25.5" x14ac:dyDescent="0.2">
      <c r="C13" s="58" t="s">
        <v>75</v>
      </c>
      <c r="D13" s="1"/>
      <c r="E13" s="39"/>
    </row>
    <row r="14" spans="1:5" ht="25.5" x14ac:dyDescent="0.2">
      <c r="B14" s="90">
        <v>512</v>
      </c>
      <c r="C14" s="58" t="s">
        <v>56</v>
      </c>
      <c r="D14" s="1"/>
      <c r="E14" s="39"/>
    </row>
    <row r="15" spans="1:5" x14ac:dyDescent="0.2">
      <c r="B15" s="90">
        <v>518</v>
      </c>
      <c r="C15" s="88" t="s">
        <v>70</v>
      </c>
      <c r="D15" s="96">
        <f>SUM(D16:D21)</f>
        <v>0</v>
      </c>
      <c r="E15" s="97"/>
    </row>
    <row r="16" spans="1:5" ht="25.5" x14ac:dyDescent="0.2">
      <c r="C16" s="58" t="s">
        <v>54</v>
      </c>
      <c r="D16" s="1"/>
      <c r="E16" s="39"/>
    </row>
    <row r="17" spans="1:7" ht="89.25" x14ac:dyDescent="0.2">
      <c r="C17" s="58" t="s">
        <v>53</v>
      </c>
      <c r="D17" s="1"/>
      <c r="E17" s="39"/>
    </row>
    <row r="18" spans="1:7" ht="38.25" x14ac:dyDescent="0.2">
      <c r="C18" s="58" t="s">
        <v>58</v>
      </c>
      <c r="D18" s="1"/>
      <c r="E18" s="39"/>
    </row>
    <row r="19" spans="1:7" ht="25.5" x14ac:dyDescent="0.2">
      <c r="C19" s="58" t="s">
        <v>59</v>
      </c>
      <c r="D19" s="1"/>
      <c r="E19" s="39"/>
    </row>
    <row r="20" spans="1:7" ht="38.25" x14ac:dyDescent="0.2">
      <c r="C20" s="58" t="s">
        <v>57</v>
      </c>
      <c r="D20" s="1"/>
      <c r="E20" s="39"/>
    </row>
    <row r="21" spans="1:7" ht="25.5" x14ac:dyDescent="0.2">
      <c r="C21" s="58" t="s">
        <v>77</v>
      </c>
      <c r="D21" s="1"/>
      <c r="E21" s="39"/>
    </row>
    <row r="22" spans="1:7" x14ac:dyDescent="0.2">
      <c r="A22" s="89">
        <v>520</v>
      </c>
      <c r="B22" s="89"/>
      <c r="C22" s="89" t="s">
        <v>71</v>
      </c>
      <c r="D22" s="95">
        <f>SUM(D23:D24)</f>
        <v>0</v>
      </c>
      <c r="E22" s="89"/>
    </row>
    <row r="23" spans="1:7" ht="229.5" x14ac:dyDescent="0.2">
      <c r="B23" s="90">
        <v>521</v>
      </c>
      <c r="C23" s="58" t="s">
        <v>62</v>
      </c>
      <c r="D23" s="1"/>
      <c r="E23" s="39"/>
    </row>
    <row r="24" spans="1:7" x14ac:dyDescent="0.2">
      <c r="B24" s="90">
        <v>524</v>
      </c>
      <c r="C24" s="58" t="s">
        <v>72</v>
      </c>
      <c r="D24" s="1"/>
      <c r="E24" s="39"/>
    </row>
    <row r="25" spans="1:7" x14ac:dyDescent="0.2">
      <c r="A25" s="89">
        <v>540</v>
      </c>
      <c r="B25" s="89"/>
      <c r="C25" s="89" t="s">
        <v>73</v>
      </c>
      <c r="D25" s="95">
        <f>D26</f>
        <v>0</v>
      </c>
      <c r="E25" s="89"/>
    </row>
    <row r="26" spans="1:7" x14ac:dyDescent="0.2">
      <c r="B26" s="90">
        <v>549</v>
      </c>
      <c r="C26" s="88" t="s">
        <v>74</v>
      </c>
      <c r="D26" s="96">
        <f>SUM(D27:D28)</f>
        <v>0</v>
      </c>
      <c r="E26" s="97"/>
    </row>
    <row r="27" spans="1:7" ht="51" x14ac:dyDescent="0.2">
      <c r="C27" s="58" t="s">
        <v>55</v>
      </c>
      <c r="D27" s="1"/>
      <c r="E27" s="39"/>
    </row>
    <row r="28" spans="1:7" ht="39" thickBot="1" x14ac:dyDescent="0.25">
      <c r="C28" s="91" t="s">
        <v>76</v>
      </c>
      <c r="D28" s="1"/>
      <c r="E28" s="39"/>
    </row>
    <row r="29" spans="1:7" ht="39.950000000000003" customHeight="1" thickTop="1" x14ac:dyDescent="0.2">
      <c r="C29" s="49" t="s">
        <v>45</v>
      </c>
      <c r="D29" s="50">
        <f>SUM(D25,D22,D10,D5)</f>
        <v>0</v>
      </c>
      <c r="E29" s="51"/>
      <c r="G29" s="4"/>
    </row>
    <row r="30" spans="1:7" ht="24" customHeight="1" thickBot="1" x14ac:dyDescent="0.25">
      <c r="C30" s="55" t="s">
        <v>39</v>
      </c>
      <c r="D30" s="56">
        <f>'Aktivita 3 - Koneční příjemci'!C4</f>
        <v>0</v>
      </c>
      <c r="E30" s="57"/>
      <c r="G30" s="4"/>
    </row>
    <row r="31" spans="1:7" ht="29.45" customHeight="1" x14ac:dyDescent="0.2">
      <c r="C31" s="52" t="s">
        <v>43</v>
      </c>
      <c r="D31" s="53">
        <f>D30+D29</f>
        <v>0</v>
      </c>
      <c r="E31" s="54"/>
      <c r="G31" s="4"/>
    </row>
    <row r="32" spans="1:7" x14ac:dyDescent="0.2">
      <c r="C32" s="6"/>
      <c r="D32" s="7"/>
      <c r="E32" s="8" t="s">
        <v>23</v>
      </c>
    </row>
  </sheetData>
  <sheetProtection algorithmName="SHA-512" hashValue="TQ2FeDhH2yILPslgRRLS6iPsLNUvWnR/rpNOQ6ScLITPojQxacn55YqsN2NCwS4IL71iP6CRtGgqNszMOpuz+Q==" saltValue="yAeOhH6nTvLedqytJR74GA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2" sqref="B2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19</v>
      </c>
      <c r="B1" s="105" t="str">
        <f>IF('Aktivita 3 - Rozpočet'!D1=0,"",'Aktivita 3 - Rozpočet'!D1)</f>
        <v/>
      </c>
      <c r="C1" s="105"/>
      <c r="D1" s="105"/>
      <c r="E1" s="105"/>
      <c r="F1" s="105"/>
      <c r="G1" s="105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3" t="s">
        <v>24</v>
      </c>
      <c r="D3" s="74" t="s">
        <v>25</v>
      </c>
      <c r="E3" s="74" t="s">
        <v>26</v>
      </c>
      <c r="F3" s="75" t="s">
        <v>27</v>
      </c>
      <c r="G3" s="13"/>
    </row>
    <row r="4" spans="1:7" ht="26.25" customHeight="1" thickBot="1" x14ac:dyDescent="0.25">
      <c r="A4" s="14" t="s">
        <v>34</v>
      </c>
      <c r="B4" s="15"/>
      <c r="C4" s="76">
        <f>SUM(C7:C3259)</f>
        <v>0</v>
      </c>
      <c r="D4" s="77">
        <f>SUM(D7:D3259)</f>
        <v>0</v>
      </c>
      <c r="E4" s="77">
        <f>SUM(E7:E3259)</f>
        <v>0</v>
      </c>
      <c r="F4" s="78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79" t="s">
        <v>33</v>
      </c>
      <c r="B6" s="80" t="s">
        <v>1</v>
      </c>
      <c r="C6" s="81" t="s">
        <v>35</v>
      </c>
      <c r="D6" s="82" t="s">
        <v>30</v>
      </c>
      <c r="E6" s="82" t="s">
        <v>31</v>
      </c>
      <c r="F6" s="82" t="s">
        <v>32</v>
      </c>
      <c r="G6" s="83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3Ek7+lL89pfXNH2d3hS4WPw5vlKwoFeQrOwsvHRfFEAjf/4+/YYS7zZHfd4AQlDSkWTJdkAldpoJOwa1Qy+oFQ==" saltValue="Q7HHfBkYGkj+t0VKDkxXBg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G32"/>
  <sheetViews>
    <sheetView showGridLines="0" workbookViewId="0">
      <pane ySplit="2" topLeftCell="A22" activePane="bottomLeft" state="frozen"/>
      <selection activeCell="A6" sqref="A6"/>
      <selection pane="bottomLeft" activeCell="D31" sqref="D31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4" t="s">
        <v>49</v>
      </c>
      <c r="D1" s="104"/>
      <c r="E1" s="104"/>
    </row>
    <row r="2" spans="1:5" s="3" customFormat="1" ht="8.25" thickTop="1" thickBot="1" x14ac:dyDescent="0.25">
      <c r="C2" s="85"/>
      <c r="D2" s="86"/>
      <c r="E2" s="87"/>
    </row>
    <row r="3" spans="1:5" ht="30.75" thickTop="1" x14ac:dyDescent="0.2">
      <c r="C3" s="49" t="s">
        <v>40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89" t="s">
        <v>64</v>
      </c>
      <c r="B5" s="89"/>
      <c r="C5" s="89" t="s">
        <v>65</v>
      </c>
      <c r="D5" s="95">
        <f>D6</f>
        <v>0</v>
      </c>
      <c r="E5" s="89"/>
    </row>
    <row r="6" spans="1:5" x14ac:dyDescent="0.2">
      <c r="B6" s="90">
        <v>501</v>
      </c>
      <c r="C6" s="88" t="s">
        <v>66</v>
      </c>
      <c r="D6" s="96">
        <f>SUM(D7:D9)</f>
        <v>0</v>
      </c>
      <c r="E6" s="97"/>
    </row>
    <row r="7" spans="1:5" ht="38.25" x14ac:dyDescent="0.2">
      <c r="C7" s="58" t="s">
        <v>60</v>
      </c>
      <c r="D7" s="1"/>
      <c r="E7" s="39"/>
    </row>
    <row r="8" spans="1:5" ht="38.25" x14ac:dyDescent="0.2">
      <c r="C8" s="58" t="s">
        <v>61</v>
      </c>
      <c r="D8" s="1"/>
      <c r="E8" s="39"/>
    </row>
    <row r="9" spans="1:5" ht="25.5" x14ac:dyDescent="0.2">
      <c r="C9" s="58" t="s">
        <v>67</v>
      </c>
      <c r="D9" s="1"/>
      <c r="E9" s="39"/>
    </row>
    <row r="10" spans="1:5" x14ac:dyDescent="0.2">
      <c r="A10" s="89">
        <v>51</v>
      </c>
      <c r="B10" s="89"/>
      <c r="C10" s="89" t="s">
        <v>68</v>
      </c>
      <c r="D10" s="95">
        <f>SUM(D11,D15)</f>
        <v>0</v>
      </c>
      <c r="E10" s="89"/>
    </row>
    <row r="11" spans="1:5" x14ac:dyDescent="0.2">
      <c r="B11" s="90">
        <v>511</v>
      </c>
      <c r="C11" s="88" t="s">
        <v>69</v>
      </c>
      <c r="D11" s="96">
        <f>SUM(D12:D14)</f>
        <v>0</v>
      </c>
      <c r="E11" s="97"/>
    </row>
    <row r="12" spans="1:5" ht="25.5" x14ac:dyDescent="0.2">
      <c r="C12" s="58" t="s">
        <v>52</v>
      </c>
      <c r="D12" s="1"/>
      <c r="E12" s="39"/>
    </row>
    <row r="13" spans="1:5" ht="25.5" x14ac:dyDescent="0.2">
      <c r="C13" s="58" t="s">
        <v>75</v>
      </c>
      <c r="D13" s="1"/>
      <c r="E13" s="39"/>
    </row>
    <row r="14" spans="1:5" ht="25.5" x14ac:dyDescent="0.2">
      <c r="B14" s="90">
        <v>512</v>
      </c>
      <c r="C14" s="58" t="s">
        <v>56</v>
      </c>
      <c r="D14" s="1"/>
      <c r="E14" s="39"/>
    </row>
    <row r="15" spans="1:5" x14ac:dyDescent="0.2">
      <c r="B15" s="90">
        <v>518</v>
      </c>
      <c r="C15" s="88" t="s">
        <v>70</v>
      </c>
      <c r="D15" s="96">
        <f>SUM(D16:D21)</f>
        <v>0</v>
      </c>
      <c r="E15" s="97"/>
    </row>
    <row r="16" spans="1:5" ht="25.5" x14ac:dyDescent="0.2">
      <c r="C16" s="58" t="s">
        <v>54</v>
      </c>
      <c r="D16" s="1"/>
      <c r="E16" s="39"/>
    </row>
    <row r="17" spans="1:7" ht="89.25" x14ac:dyDescent="0.2">
      <c r="C17" s="58" t="s">
        <v>53</v>
      </c>
      <c r="D17" s="1"/>
      <c r="E17" s="39"/>
    </row>
    <row r="18" spans="1:7" ht="38.25" x14ac:dyDescent="0.2">
      <c r="C18" s="58" t="s">
        <v>58</v>
      </c>
      <c r="D18" s="1"/>
      <c r="E18" s="39"/>
    </row>
    <row r="19" spans="1:7" ht="25.5" x14ac:dyDescent="0.2">
      <c r="C19" s="58" t="s">
        <v>59</v>
      </c>
      <c r="D19" s="1"/>
      <c r="E19" s="39"/>
    </row>
    <row r="20" spans="1:7" ht="38.25" x14ac:dyDescent="0.2">
      <c r="C20" s="58" t="s">
        <v>57</v>
      </c>
      <c r="D20" s="1"/>
      <c r="E20" s="39"/>
    </row>
    <row r="21" spans="1:7" ht="25.5" x14ac:dyDescent="0.2">
      <c r="C21" s="58" t="s">
        <v>77</v>
      </c>
      <c r="D21" s="1"/>
      <c r="E21" s="39"/>
    </row>
    <row r="22" spans="1:7" x14ac:dyDescent="0.2">
      <c r="A22" s="89">
        <v>520</v>
      </c>
      <c r="B22" s="89"/>
      <c r="C22" s="89" t="s">
        <v>71</v>
      </c>
      <c r="D22" s="95">
        <f>SUM(D23:D24)</f>
        <v>0</v>
      </c>
      <c r="E22" s="89"/>
    </row>
    <row r="23" spans="1:7" ht="229.5" x14ac:dyDescent="0.2">
      <c r="B23" s="90">
        <v>521</v>
      </c>
      <c r="C23" s="58" t="s">
        <v>62</v>
      </c>
      <c r="D23" s="1"/>
      <c r="E23" s="39"/>
    </row>
    <row r="24" spans="1:7" x14ac:dyDescent="0.2">
      <c r="B24" s="90">
        <v>524</v>
      </c>
      <c r="C24" s="58" t="s">
        <v>72</v>
      </c>
      <c r="D24" s="1"/>
      <c r="E24" s="39"/>
    </row>
    <row r="25" spans="1:7" x14ac:dyDescent="0.2">
      <c r="A25" s="89">
        <v>540</v>
      </c>
      <c r="B25" s="89"/>
      <c r="C25" s="89" t="s">
        <v>73</v>
      </c>
      <c r="D25" s="95">
        <f>D26</f>
        <v>0</v>
      </c>
      <c r="E25" s="89"/>
    </row>
    <row r="26" spans="1:7" x14ac:dyDescent="0.2">
      <c r="B26" s="90">
        <v>549</v>
      </c>
      <c r="C26" s="88" t="s">
        <v>74</v>
      </c>
      <c r="D26" s="96">
        <f>SUM(D27:D28)</f>
        <v>0</v>
      </c>
      <c r="E26" s="97"/>
    </row>
    <row r="27" spans="1:7" ht="51" x14ac:dyDescent="0.2">
      <c r="C27" s="58" t="s">
        <v>55</v>
      </c>
      <c r="D27" s="1"/>
      <c r="E27" s="39"/>
    </row>
    <row r="28" spans="1:7" ht="39" thickBot="1" x14ac:dyDescent="0.25">
      <c r="C28" s="91" t="s">
        <v>76</v>
      </c>
      <c r="D28" s="1"/>
      <c r="E28" s="39"/>
    </row>
    <row r="29" spans="1:7" ht="39.950000000000003" customHeight="1" thickTop="1" x14ac:dyDescent="0.2">
      <c r="C29" s="49" t="s">
        <v>45</v>
      </c>
      <c r="D29" s="50">
        <f>SUM(D25,D22,D10,D5)</f>
        <v>0</v>
      </c>
      <c r="E29" s="51"/>
      <c r="G29" s="4"/>
    </row>
    <row r="30" spans="1:7" ht="24" customHeight="1" thickBot="1" x14ac:dyDescent="0.25">
      <c r="C30" s="55" t="s">
        <v>39</v>
      </c>
      <c r="D30" s="56">
        <f>'Aktivita 4 - Koneční příjemci'!C4</f>
        <v>0</v>
      </c>
      <c r="E30" s="57"/>
      <c r="G30" s="4"/>
    </row>
    <row r="31" spans="1:7" ht="29.45" customHeight="1" x14ac:dyDescent="0.2">
      <c r="C31" s="52" t="s">
        <v>43</v>
      </c>
      <c r="D31" s="53">
        <f>D30+D29</f>
        <v>0</v>
      </c>
      <c r="E31" s="54"/>
      <c r="G31" s="4"/>
    </row>
    <row r="32" spans="1:7" x14ac:dyDescent="0.2">
      <c r="C32" s="6"/>
      <c r="D32" s="7"/>
      <c r="E32" s="8" t="s">
        <v>23</v>
      </c>
    </row>
  </sheetData>
  <sheetProtection algorithmName="SHA-512" hashValue="r3KZgUYQcjxk0HW7x6jorrkeQYJqCqv61GFdABhU9JwNgx++uZ2F91MNodx7Z7a5ya+X4YEXtwginVTvhH02YQ==" saltValue="iltkj1fV/qjynWxCi4gGUQ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2" sqref="B2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20</v>
      </c>
      <c r="B1" s="105" t="str">
        <f>IF('Aktivita 4 - Rozpočet'!D1=0,"",'Aktivita 4 - Rozpočet'!D1)</f>
        <v/>
      </c>
      <c r="C1" s="105"/>
      <c r="D1" s="105"/>
      <c r="E1" s="105"/>
      <c r="F1" s="105"/>
      <c r="G1" s="105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3" t="s">
        <v>24</v>
      </c>
      <c r="D3" s="74" t="s">
        <v>25</v>
      </c>
      <c r="E3" s="74" t="s">
        <v>26</v>
      </c>
      <c r="F3" s="75" t="s">
        <v>27</v>
      </c>
      <c r="G3" s="13"/>
    </row>
    <row r="4" spans="1:7" ht="26.25" customHeight="1" thickBot="1" x14ac:dyDescent="0.25">
      <c r="A4" s="14" t="s">
        <v>34</v>
      </c>
      <c r="B4" s="15"/>
      <c r="C4" s="76">
        <f>SUM(C7:C3259)</f>
        <v>0</v>
      </c>
      <c r="D4" s="77">
        <f>SUM(D7:D3259)</f>
        <v>0</v>
      </c>
      <c r="E4" s="77">
        <f>SUM(E7:E3259)</f>
        <v>0</v>
      </c>
      <c r="F4" s="78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79" t="s">
        <v>33</v>
      </c>
      <c r="B6" s="80" t="s">
        <v>1</v>
      </c>
      <c r="C6" s="81" t="s">
        <v>35</v>
      </c>
      <c r="D6" s="82" t="s">
        <v>30</v>
      </c>
      <c r="E6" s="82" t="s">
        <v>31</v>
      </c>
      <c r="F6" s="82" t="s">
        <v>32</v>
      </c>
      <c r="G6" s="83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2wIisjcWreZZsfJ0nFVnZ+XuW8OM/Nnx3X+chkiYlIeFxwABX0MSGfRzuiXfMoWot9i4vqBo141/f14Rvd0zlg==" saltValue="QeHeLo2+vVGbMuJ/H0cDow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6FACFE-4670-4879-B223-9FC480884945}">
  <ds:schemaRefs>
    <ds:schemaRef ds:uri="http://purl.org/dc/terms/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2dd9244-2547-4197-b4bd-e7d270d73f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Souhrnný rozpočet</vt:lpstr>
      <vt:lpstr>Aktivita 1 - Rozpočet</vt:lpstr>
      <vt:lpstr>Aktivita 1 - Koneční příjemci</vt:lpstr>
      <vt:lpstr>Aktivita 2 - Rozpočet</vt:lpstr>
      <vt:lpstr>Aktivita 2 - Koneční příjemci</vt:lpstr>
      <vt:lpstr>Aktivita 3 - Rozpočet</vt:lpstr>
      <vt:lpstr>Aktivita 3 - Koneční příjemci</vt:lpstr>
      <vt:lpstr>Aktivita 4 - Rozpočet</vt:lpstr>
      <vt:lpstr>Aktivita 4 - Koneční příjemci</vt:lpstr>
      <vt:lpstr>Aktivita 5 - Rozpočet</vt:lpstr>
      <vt:lpstr>Aktivita 5 - Koneční příjemci</vt:lpstr>
      <vt:lpstr>'Aktivita 1 - Koneční příjemci'!Oblast_tisku</vt:lpstr>
      <vt:lpstr>'Aktivita 1 - Rozpočet'!Oblast_tisku</vt:lpstr>
      <vt:lpstr>'Aktivita 2 - Koneční příjemci'!Oblast_tisku</vt:lpstr>
      <vt:lpstr>'Aktivita 2 - Rozpočet'!Oblast_tisku</vt:lpstr>
      <vt:lpstr>'Aktivita 3 - Koneční příjemci'!Oblast_tisku</vt:lpstr>
      <vt:lpstr>'Aktivita 3 - Rozpočet'!Oblast_tisku</vt:lpstr>
      <vt:lpstr>'Aktivita 4 - Koneční příjemci'!Oblast_tisku</vt:lpstr>
      <vt:lpstr>'Aktivita 4 - Rozpočet'!Oblast_tisku</vt:lpstr>
      <vt:lpstr>'Aktivita 5 - Koneční příjemci'!Oblast_tisku</vt:lpstr>
      <vt:lpstr>'Aktivita 5 - Rozpočet'!Oblast_tisku</vt:lpstr>
      <vt:lpstr>'Souhrnný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Šlajchrt Martin</cp:lastModifiedBy>
  <cp:lastPrinted>2022-01-25T09:13:16Z</cp:lastPrinted>
  <dcterms:created xsi:type="dcterms:W3CDTF">2017-05-20T16:17:56Z</dcterms:created>
  <dcterms:modified xsi:type="dcterms:W3CDTF">2022-12-23T07:16:14Z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