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vehla_agenturasport_cz/Documents/Dokumenty/ZPS/"/>
    </mc:Choice>
  </mc:AlternateContent>
  <xr:revisionPtr revIDLastSave="2" documentId="8_{D7D3765D-1D01-4D24-B925-BBAF9F547D84}" xr6:coauthVersionLast="47" xr6:coauthVersionMax="47" xr10:uidLastSave="{0F51FDE1-BB0C-4BC2-991B-62BA4C6A9644}"/>
  <bookViews>
    <workbookView xWindow="-120" yWindow="-120" windowWidth="29040" windowHeight="15840" tabRatio="829" firstSheet="4" activeTab="10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Rozpočet'!$C$1:$E$28</definedName>
    <definedName name="_xlnm.Print_Area" localSheetId="4">'Aktivita 2 - Koneční příjemci'!$A$1:$G$37</definedName>
    <definedName name="_xlnm.Print_Area" localSheetId="3">'Aktivita 2 - Rozpočet'!$C$1:$E$38</definedName>
    <definedName name="_xlnm.Print_Area" localSheetId="6">'Aktivita 3 - Koneční příjemci'!$A$1:$G$37</definedName>
    <definedName name="_xlnm.Print_Area" localSheetId="5">'Aktivita 3 - Rozpočet'!$C$1:$E$38</definedName>
    <definedName name="_xlnm.Print_Area" localSheetId="8">'Aktivita 4 - Koneční příjemci'!$A$1:$G$37</definedName>
    <definedName name="_xlnm.Print_Area" localSheetId="7">'Aktivita 4 - Rozpočet'!$C$1:$E$38</definedName>
    <definedName name="_xlnm.Print_Area" localSheetId="10">'Aktivita 5 - Koneční příjemci'!$A$1:$G$37</definedName>
    <definedName name="_xlnm.Print_Area" localSheetId="9">'Aktivita 5 - Rozpočet'!$C$1:$E$38</definedName>
    <definedName name="_xlnm.Print_Area" localSheetId="0">'Souhrnný rozpočet'!$C$1:$E$48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6" l="1"/>
  <c r="B1" i="18"/>
  <c r="B1" i="20"/>
  <c r="B1" i="22"/>
  <c r="D27" i="21"/>
  <c r="D27" i="19"/>
  <c r="D27" i="17"/>
  <c r="D27" i="15"/>
  <c r="D35" i="1" s="1"/>
  <c r="D18" i="1"/>
  <c r="D19" i="1"/>
  <c r="D20" i="1"/>
  <c r="D21" i="1"/>
  <c r="D23" i="1"/>
  <c r="D24" i="1"/>
  <c r="D27" i="1"/>
  <c r="D28" i="1"/>
  <c r="D15" i="1"/>
  <c r="D16" i="1"/>
  <c r="D11" i="1"/>
  <c r="D12" i="1"/>
  <c r="D10" i="1"/>
  <c r="D23" i="4"/>
  <c r="D19" i="4"/>
  <c r="D14" i="4"/>
  <c r="D11" i="4"/>
  <c r="D6" i="4"/>
  <c r="D5" i="4" s="1"/>
  <c r="D23" i="15"/>
  <c r="D22" i="15" s="1"/>
  <c r="D19" i="15"/>
  <c r="D14" i="15"/>
  <c r="D11" i="15"/>
  <c r="D10" i="15" s="1"/>
  <c r="D6" i="15"/>
  <c r="D5" i="15" s="1"/>
  <c r="D23" i="17"/>
  <c r="D22" i="17" s="1"/>
  <c r="D19" i="17"/>
  <c r="D14" i="17"/>
  <c r="D11" i="17"/>
  <c r="D10" i="17" s="1"/>
  <c r="D6" i="17"/>
  <c r="D5" i="17" s="1"/>
  <c r="D23" i="19"/>
  <c r="D22" i="19" s="1"/>
  <c r="D19" i="19"/>
  <c r="D14" i="19"/>
  <c r="D11" i="19"/>
  <c r="D6" i="19"/>
  <c r="D5" i="19" s="1"/>
  <c r="D19" i="21"/>
  <c r="D23" i="21"/>
  <c r="D22" i="21" s="1"/>
  <c r="D14" i="21"/>
  <c r="D11" i="21"/>
  <c r="D10" i="21" s="1"/>
  <c r="D6" i="21"/>
  <c r="D5" i="21" s="1"/>
  <c r="D38" i="1"/>
  <c r="D26" i="21" l="1"/>
  <c r="D43" i="1" s="1"/>
  <c r="D17" i="1"/>
  <c r="D10" i="19"/>
  <c r="D26" i="19" s="1"/>
  <c r="D28" i="19" s="1"/>
  <c r="D14" i="1"/>
  <c r="D26" i="15"/>
  <c r="D34" i="1" s="1"/>
  <c r="D33" i="1" s="1"/>
  <c r="D8" i="1"/>
  <c r="D22" i="1"/>
  <c r="D26" i="1"/>
  <c r="D9" i="1"/>
  <c r="D22" i="4"/>
  <c r="D25" i="1" s="1"/>
  <c r="D10" i="4"/>
  <c r="D26" i="17"/>
  <c r="D37" i="1" s="1"/>
  <c r="D36" i="1" s="1"/>
  <c r="D44" i="1"/>
  <c r="D41" i="1"/>
  <c r="D28" i="15" l="1"/>
  <c r="D26" i="4"/>
  <c r="D31" i="1" s="1"/>
  <c r="D13" i="1"/>
  <c r="D28" i="17"/>
  <c r="D40" i="1"/>
  <c r="D39" i="1" s="1"/>
  <c r="D42" i="1"/>
  <c r="D28" i="21"/>
  <c r="D27" i="4"/>
  <c r="D32" i="1" s="1"/>
  <c r="D46" i="1" s="1"/>
  <c r="D30" i="1" l="1"/>
  <c r="D45" i="1"/>
  <c r="D28" i="4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4" i="22" s="1"/>
  <c r="C5" i="22" s="1"/>
  <c r="C8" i="22"/>
  <c r="C7" i="22"/>
  <c r="F4" i="22"/>
  <c r="E4" i="22"/>
  <c r="D4" i="22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4" i="20" s="1"/>
  <c r="C5" i="20" s="1"/>
  <c r="C8" i="20"/>
  <c r="C7" i="20"/>
  <c r="F4" i="20"/>
  <c r="E4" i="20"/>
  <c r="D4" i="20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4" i="18" s="1"/>
  <c r="C5" i="18" s="1"/>
  <c r="C8" i="18"/>
  <c r="C7" i="18"/>
  <c r="F4" i="18"/>
  <c r="E4" i="18"/>
  <c r="D4" i="18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4" i="16" s="1"/>
  <c r="C5" i="16" s="1"/>
  <c r="F4" i="16"/>
  <c r="E4" i="16"/>
  <c r="D4" i="16"/>
  <c r="C27" i="2"/>
  <c r="C28" i="2"/>
  <c r="C29" i="2"/>
  <c r="C30" i="2"/>
  <c r="C31" i="2"/>
  <c r="C32" i="2"/>
  <c r="C33" i="2"/>
  <c r="C34" i="2"/>
  <c r="C35" i="2"/>
  <c r="C3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B1" i="2" l="1"/>
  <c r="D4" i="2"/>
  <c r="E4" i="2"/>
  <c r="F4" i="2"/>
  <c r="C4" i="2" l="1"/>
  <c r="C5" i="2" s="1"/>
  <c r="D47" i="1" l="1"/>
  <c r="E20" i="1" s="1"/>
</calcChain>
</file>

<file path=xl/sharedStrings.xml><?xml version="1.0" encoding="utf-8"?>
<sst xmlns="http://schemas.openxmlformats.org/spreadsheetml/2006/main" count="272" uniqueCount="75">
  <si>
    <t>Poznámky</t>
  </si>
  <si>
    <t>IČO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</si>
  <si>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</si>
  <si>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</si>
  <si>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</si>
  <si>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</si>
  <si>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</si>
  <si>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</si>
  <si>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</si>
  <si>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</si>
  <si>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</si>
  <si>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</si>
  <si>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</si>
  <si>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</si>
  <si>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</si>
  <si>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</si>
  <si>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</si>
  <si>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</si>
  <si>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</si>
  <si>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</si>
  <si>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</si>
  <si>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</si>
  <si>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Účel - uveďte, jakým způsobem se konečný příjemce podílí na naplnění účelu dotace, jakým způsobem se podílí na dílčí aktivitě</t>
  </si>
  <si>
    <t>vyplňujte pouze bílá pole</t>
  </si>
  <si>
    <t>VÝDAJE KONEČNÝCH PŘÍJEMCŮ CELKEM</t>
  </si>
  <si>
    <t>Celkem výdaje 
na zaměstnance</t>
  </si>
  <si>
    <t>Celkem výdaje 
na služby</t>
  </si>
  <si>
    <t>Celkem výdaje 
na materiál</t>
  </si>
  <si>
    <t xml:space="preserve">vyplňujte pouze bílá pole
případně vložte nové řádky </t>
  </si>
  <si>
    <t>případně vložte nové řádky nad tento řádek</t>
  </si>
  <si>
    <t>z toho výdaje 
na zaměstnance</t>
  </si>
  <si>
    <t>z toho výdaje 
na služby</t>
  </si>
  <si>
    <t>z toho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</si>
  <si>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</si>
  <si>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Seznam konečných příjemců včetně rozpočtu</t>
  </si>
  <si>
    <t>Poskytnuté finanční prostředky kon. příjemci</t>
  </si>
  <si>
    <t>Vyplňte pouze název žadatele, případně poznámky, vše ostatní se přenese z rozpočtů jednotlivých aktivit. 
Pokud potřebujete rozpočet pro více než 5 aktivit, kontaktujte administrátora Výzvy.</t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</si>
  <si>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</si>
  <si>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Způsobilé náklady CELKEM</t>
  </si>
  <si>
    <t>Způsobilé náklady konečných příjemců CELKEM</t>
  </si>
  <si>
    <t>Náklady [v Kč]</t>
  </si>
  <si>
    <t>Náklady rozpočtu všech aktivit</t>
  </si>
  <si>
    <t>Požadovaná výše dotace CELKEM na aktivitu</t>
  </si>
  <si>
    <t>Požadovaná výše dotace CELKEM</t>
  </si>
  <si>
    <t>Způsobilé náklady žadatele CELKEM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</si>
  <si>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</si>
  <si>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</si>
  <si>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</si>
  <si>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</si>
  <si>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</si>
  <si>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spolupracující organizace, spolku</t>
    </r>
  </si>
  <si>
    <t>Nájemné prostor a zařízení souvisejících s plněním účelu Výzvy a oblasti podpory,</t>
  </si>
  <si>
    <t>Standardní úrazové a cestovní pojištění, pojištění odpovědnosti za škodu, pojištění sportovních potřeb a sportovního materiálu souvisejících s plněním účelu Výzvy a oblasti podpory,</t>
  </si>
  <si>
    <t>Cestovné, startovné a náklady na dopravu souvisejících s plněním účelu Výzvy a oblasti podpory,</t>
  </si>
  <si>
    <t>Vybavení drobným hmotným majetkem souvisejících s plněním účelu Výzvy a oblasti podpory, jehož ocenění je nižší/rovno 60 tis. Kč;</t>
  </si>
  <si>
    <t>Vybavení drobným nehmotným majetkem souvisejících s plněním účelu Výzvy a oblasti podpory, jehož ocenění je nižší/rovno 80 tis. Kč;</t>
  </si>
  <si>
    <t xml:space="preserve">"Požadovaná výše dotace na aktivitu
- položkový rozpočet pro rok 2023"	</t>
  </si>
  <si>
    <t>50</t>
  </si>
  <si>
    <t>Spotřebované nákupy</t>
  </si>
  <si>
    <t>Spotřeba materiálu</t>
  </si>
  <si>
    <t>Ostatní spotřební materiál související souvisejících s plněním účelu Výzvy a oblasti podpory,</t>
  </si>
  <si>
    <t>Služby</t>
  </si>
  <si>
    <t>Opravy a udržování</t>
  </si>
  <si>
    <t>Ostatní služby</t>
  </si>
  <si>
    <t>Osobní náklady</t>
  </si>
  <si>
    <t>Zákonné sociální pojištění</t>
  </si>
  <si>
    <t>Jiné provozní náklady</t>
  </si>
  <si>
    <t>Ostatní náklady z činnosti</t>
  </si>
  <si>
    <t xml:space="preserve">ostatní náklady účtované na účet 511 a související s plněním účelu Výzvy a oblasti podpory </t>
  </si>
  <si>
    <t>Ostatní náklady účtované na účet 549 a vztahující se k aktivitám prokazatelně souvisejících s plněním účelu Výzvy a oblasti podpory</t>
  </si>
  <si>
    <t>ostatní služby související s plněním účelu Výzvy a oblasti podpory</t>
  </si>
  <si>
    <t>osobní náklady zaměstnanců podílejících se na aktivitách souvisejících s plněním účelu Výzvy a oblasti podpory dle bodu 3.1., do maximální výše 60 tis. Kč na osobu a měsíc bez příslušných zákonných odvodů. Z dotace lze hradit i související povinné zákonné odvody zaměstnavatele, které nejsou do výše limitu (60 tis. Kč) zahrnuty. Limit 60 tis. Kč je platný jak pro výkon práce v pracovním poměru (dále jen „PP“), tak i na základě dohod konaných mimo PP – dohody o provedení práce nebo dohody o pracovní činnosti dle § 75 a § 76 zákoníku práce (dále jen „DPP a DPČ“), hodinová sazba DPP a DPČ však nesmí překročit 400 Kč / hodinu. Limit 60 tis. Kč na osobu a měsíc se vztahuje ke stanovené týdenní pracovní době dle § 79 zákoníkem práce a platí i pro kombinaci PP a DPP / DPČ. Při sjednání kratší pracovní doby PP dle § 33 zákoníku práce pod rozsah stanovený v § 79 se limit 60 tis. Kč poměrně krátí. Limit 60 tis. Kč na osobu a měsíc platí za stejných podmínek i pro osobní výkon služeb (např. služby poskytované jako živnost či OSVČ)</t>
  </si>
  <si>
    <t>Náklady na propagaci související s plněním účelu Výzvy a oblastí podpory do výše 15 % poskytnuté dotace,</t>
  </si>
  <si>
    <t>náklady na vzdělávání odborných pracovníků v oblasti sportu související s plněním účelu Výzvy</t>
  </si>
  <si>
    <t>Výzva 10/2023 -  Sportovní organizace speciálních olympiád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</si>
</sst>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b/>
      <i/>
      <sz val="10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color rgb="FF183ECE"/>
      <name val="Arial"/>
      <family val="2"/>
      <charset val="238"/>
    </font>
    <font>
      <sz val="9"/>
      <color rgb="FF183ECE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rgb="FF183ECE"/>
      <name val="Arial"/>
      <family val="2"/>
      <charset val="238"/>
    </font>
    <font>
      <sz val="10"/>
      <color rgb="FFEDEBEB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26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23"/>
      </patternFill>
    </fill>
    <fill>
      <patternFill patternType="solid">
        <fgColor rgb="FFEC1F27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8">
    <xf numFmtId="0" fontId="0" fillId="0" borderId="0" xfId="0"/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top"/>
    </xf>
    <xf numFmtId="0" fontId="16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4" fillId="3" borderId="0" xfId="0" applyFont="1" applyFill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left" vertical="top" wrapText="1"/>
    </xf>
    <xf numFmtId="0" fontId="21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4" fillId="3" borderId="0" xfId="0" applyFont="1" applyFill="1" applyAlignment="1">
      <alignment horizontal="left" vertical="top"/>
    </xf>
    <xf numFmtId="0" fontId="22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19" fillId="3" borderId="0" xfId="0" applyFont="1" applyFill="1" applyAlignment="1">
      <alignment horizontal="left" vertical="top" wrapText="1"/>
    </xf>
    <xf numFmtId="0" fontId="19" fillId="3" borderId="0" xfId="0" applyFont="1" applyFill="1" applyAlignment="1">
      <alignment vertical="top"/>
    </xf>
    <xf numFmtId="164" fontId="23" fillId="3" borderId="0" xfId="0" applyNumberFormat="1" applyFont="1" applyFill="1" applyAlignment="1">
      <alignment vertical="top"/>
    </xf>
    <xf numFmtId="0" fontId="19" fillId="3" borderId="0" xfId="0" applyFont="1" applyFill="1" applyAlignment="1">
      <alignment vertical="top" wrapText="1"/>
    </xf>
    <xf numFmtId="0" fontId="20" fillId="3" borderId="0" xfId="0" applyFont="1" applyFill="1" applyAlignment="1">
      <alignment horizontal="left" vertical="top"/>
    </xf>
    <xf numFmtId="0" fontId="14" fillId="3" borderId="15" xfId="0" applyFont="1" applyFill="1" applyBorder="1" applyAlignment="1">
      <alignment horizontal="left" vertical="top" wrapText="1"/>
    </xf>
    <xf numFmtId="49" fontId="0" fillId="3" borderId="15" xfId="0" applyNumberFormat="1" applyFill="1" applyBorder="1" applyAlignment="1">
      <alignment vertical="top"/>
    </xf>
    <xf numFmtId="164" fontId="1" fillId="3" borderId="15" xfId="1" applyNumberFormat="1" applyFont="1" applyFill="1" applyBorder="1" applyAlignment="1" applyProtection="1">
      <alignment vertical="top"/>
    </xf>
    <xf numFmtId="164" fontId="10" fillId="3" borderId="15" xfId="1" applyNumberFormat="1" applyFont="1" applyFill="1" applyBorder="1" applyAlignment="1" applyProtection="1">
      <alignment vertical="top"/>
    </xf>
    <xf numFmtId="0" fontId="14" fillId="3" borderId="15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49" fontId="0" fillId="2" borderId="0" xfId="0" applyNumberFormat="1" applyFill="1" applyAlignment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10" fillId="2" borderId="0" xfId="1" applyNumberFormat="1" applyFont="1" applyFill="1" applyAlignment="1" applyProtection="1">
      <alignment vertical="top"/>
    </xf>
    <xf numFmtId="0" fontId="14" fillId="2" borderId="0" xfId="0" applyFont="1" applyFill="1" applyAlignment="1">
      <alignment horizontal="left" vertical="top"/>
    </xf>
    <xf numFmtId="0" fontId="0" fillId="2" borderId="0" xfId="0" applyFill="1"/>
    <xf numFmtId="0" fontId="16" fillId="2" borderId="0" xfId="0" applyFont="1" applyFill="1"/>
    <xf numFmtId="0" fontId="4" fillId="2" borderId="0" xfId="0" applyFont="1" applyFill="1" applyAlignment="1">
      <alignment horizontal="center" vertical="center"/>
    </xf>
    <xf numFmtId="0" fontId="13" fillId="0" borderId="35" xfId="0" applyFont="1" applyBorder="1" applyAlignment="1" applyProtection="1">
      <alignment horizontal="left" wrapText="1"/>
      <protection locked="0"/>
    </xf>
    <xf numFmtId="0" fontId="13" fillId="0" borderId="27" xfId="0" applyFont="1" applyBorder="1" applyAlignment="1" applyProtection="1">
      <alignment horizontal="left" wrapText="1"/>
      <protection locked="0"/>
    </xf>
    <xf numFmtId="0" fontId="13" fillId="0" borderId="30" xfId="0" applyFont="1" applyBorder="1" applyAlignment="1" applyProtection="1">
      <alignment horizontal="left" wrapText="1"/>
      <protection locked="0"/>
    </xf>
    <xf numFmtId="0" fontId="13" fillId="0" borderId="24" xfId="0" applyFont="1" applyBorder="1" applyAlignment="1" applyProtection="1">
      <alignment horizontal="left" wrapText="1"/>
      <protection locked="0"/>
    </xf>
    <xf numFmtId="0" fontId="13" fillId="0" borderId="32" xfId="0" applyFont="1" applyBorder="1" applyAlignment="1" applyProtection="1">
      <alignment horizontal="left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0" fillId="4" borderId="39" xfId="0" applyFill="1" applyBorder="1" applyAlignment="1" applyProtection="1">
      <alignment horizontal="left" vertical="top" wrapText="1"/>
      <protection locked="0"/>
    </xf>
    <xf numFmtId="49" fontId="0" fillId="4" borderId="39" xfId="0" applyNumberFormat="1" applyFill="1" applyBorder="1" applyAlignment="1" applyProtection="1">
      <alignment vertical="top"/>
      <protection locked="0"/>
    </xf>
    <xf numFmtId="164" fontId="10" fillId="4" borderId="39" xfId="1" applyNumberFormat="1" applyFont="1" applyFill="1" applyBorder="1" applyAlignment="1" applyProtection="1">
      <alignment vertical="top"/>
      <protection locked="0"/>
    </xf>
    <xf numFmtId="0" fontId="14" fillId="4" borderId="39" xfId="0" applyFont="1" applyFill="1" applyBorder="1" applyAlignment="1" applyProtection="1">
      <alignment horizontal="left" vertical="top"/>
      <protection locked="0"/>
    </xf>
    <xf numFmtId="0" fontId="4" fillId="3" borderId="39" xfId="1" applyNumberFormat="1" applyFont="1" applyFill="1" applyBorder="1" applyAlignment="1" applyProtection="1">
      <alignment vertical="top"/>
    </xf>
    <xf numFmtId="49" fontId="30" fillId="5" borderId="2" xfId="0" applyNumberFormat="1" applyFont="1" applyFill="1" applyBorder="1" applyAlignment="1">
      <alignment vertical="top" wrapText="1"/>
    </xf>
    <xf numFmtId="49" fontId="32" fillId="5" borderId="36" xfId="0" applyNumberFormat="1" applyFont="1" applyFill="1" applyBorder="1" applyAlignment="1">
      <alignment vertical="center" wrapText="1"/>
    </xf>
    <xf numFmtId="49" fontId="31" fillId="5" borderId="37" xfId="0" applyNumberFormat="1" applyFont="1" applyFill="1" applyBorder="1" applyAlignment="1">
      <alignment horizontal="center" vertical="center" wrapText="1"/>
    </xf>
    <xf numFmtId="49" fontId="33" fillId="5" borderId="38" xfId="0" applyNumberFormat="1" applyFont="1" applyFill="1" applyBorder="1" applyAlignment="1">
      <alignment horizontal="left" vertical="top" wrapText="1"/>
    </xf>
    <xf numFmtId="49" fontId="34" fillId="6" borderId="16" xfId="0" applyNumberFormat="1" applyFont="1" applyFill="1" applyBorder="1" applyAlignment="1">
      <alignment horizontal="left" vertical="center" wrapText="1"/>
    </xf>
    <xf numFmtId="164" fontId="34" fillId="6" borderId="20" xfId="1" applyNumberFormat="1" applyFont="1" applyFill="1" applyBorder="1" applyAlignment="1" applyProtection="1">
      <alignment horizontal="center" vertical="center"/>
    </xf>
    <xf numFmtId="0" fontId="15" fillId="6" borderId="18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horizontal="left" vertical="center"/>
    </xf>
    <xf numFmtId="164" fontId="5" fillId="7" borderId="14" xfId="1" applyNumberFormat="1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>
      <alignment horizontal="left" vertical="center" wrapText="1"/>
    </xf>
    <xf numFmtId="49" fontId="34" fillId="6" borderId="17" xfId="0" applyNumberFormat="1" applyFont="1" applyFill="1" applyBorder="1" applyAlignment="1">
      <alignment horizontal="left" vertical="center" wrapText="1"/>
    </xf>
    <xf numFmtId="164" fontId="34" fillId="6" borderId="21" xfId="1" applyNumberFormat="1" applyFont="1" applyFill="1" applyBorder="1" applyAlignment="1" applyProtection="1">
      <alignment horizontal="center" vertical="center"/>
    </xf>
    <xf numFmtId="0" fontId="15" fillId="6" borderId="19" xfId="0" applyFont="1" applyFill="1" applyBorder="1" applyAlignment="1">
      <alignment horizontal="left" vertical="center" wrapText="1"/>
    </xf>
    <xf numFmtId="49" fontId="0" fillId="9" borderId="1" xfId="0" applyNumberFormat="1" applyFill="1" applyBorder="1" applyAlignment="1">
      <alignment horizontal="left" vertical="center" wrapText="1"/>
    </xf>
    <xf numFmtId="49" fontId="1" fillId="9" borderId="33" xfId="0" applyNumberFormat="1" applyFont="1" applyFill="1" applyBorder="1" applyAlignment="1">
      <alignment horizontal="left" vertical="center"/>
    </xf>
    <xf numFmtId="49" fontId="0" fillId="9" borderId="25" xfId="0" applyNumberFormat="1" applyFill="1" applyBorder="1" applyAlignment="1">
      <alignment horizontal="left" vertical="center" indent="2"/>
    </xf>
    <xf numFmtId="49" fontId="0" fillId="9" borderId="28" xfId="0" applyNumberFormat="1" applyFill="1" applyBorder="1" applyAlignment="1">
      <alignment horizontal="left" vertical="center" indent="2"/>
    </xf>
    <xf numFmtId="49" fontId="1" fillId="9" borderId="22" xfId="0" applyNumberFormat="1" applyFont="1" applyFill="1" applyBorder="1" applyAlignment="1">
      <alignment horizontal="left" vertical="center"/>
    </xf>
    <xf numFmtId="49" fontId="0" fillId="9" borderId="31" xfId="0" applyNumberFormat="1" applyFill="1" applyBorder="1" applyAlignment="1">
      <alignment horizontal="left" vertical="center" indent="2"/>
    </xf>
    <xf numFmtId="164" fontId="1" fillId="9" borderId="34" xfId="1" applyNumberFormat="1" applyFont="1" applyFill="1" applyBorder="1" applyAlignment="1" applyProtection="1">
      <alignment horizontal="center" vertical="center"/>
    </xf>
    <xf numFmtId="164" fontId="0" fillId="9" borderId="26" xfId="1" applyNumberFormat="1" applyFont="1" applyFill="1" applyBorder="1" applyAlignment="1" applyProtection="1">
      <alignment horizontal="center" vertical="center"/>
    </xf>
    <xf numFmtId="164" fontId="0" fillId="9" borderId="29" xfId="1" applyNumberFormat="1" applyFont="1" applyFill="1" applyBorder="1" applyAlignment="1" applyProtection="1">
      <alignment horizontal="center" vertical="center"/>
    </xf>
    <xf numFmtId="164" fontId="1" fillId="9" borderId="23" xfId="1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22" fillId="4" borderId="0" xfId="0" applyFont="1" applyFill="1" applyAlignment="1" applyProtection="1">
      <alignment horizontal="right" vertical="top"/>
      <protection locked="0"/>
    </xf>
    <xf numFmtId="0" fontId="17" fillId="4" borderId="0" xfId="0" applyFont="1" applyFill="1" applyAlignment="1">
      <alignment horizontal="right" wrapText="1"/>
    </xf>
    <xf numFmtId="49" fontId="24" fillId="10" borderId="0" xfId="0" applyNumberFormat="1" applyFont="1" applyFill="1" applyAlignment="1">
      <alignment vertical="center"/>
    </xf>
    <xf numFmtId="0" fontId="16" fillId="4" borderId="0" xfId="0" applyFont="1" applyFill="1"/>
    <xf numFmtId="0" fontId="4" fillId="9" borderId="39" xfId="1" applyNumberFormat="1" applyFont="1" applyFill="1" applyBorder="1" applyAlignment="1" applyProtection="1">
      <alignment vertical="top"/>
    </xf>
    <xf numFmtId="0" fontId="34" fillId="6" borderId="5" xfId="0" applyFont="1" applyFill="1" applyBorder="1" applyAlignment="1">
      <alignment horizontal="center" vertical="top" wrapText="1"/>
    </xf>
    <xf numFmtId="0" fontId="35" fillId="6" borderId="6" xfId="0" applyFont="1" applyFill="1" applyBorder="1" applyAlignment="1">
      <alignment horizontal="center" vertical="top" wrapText="1"/>
    </xf>
    <xf numFmtId="0" fontId="35" fillId="6" borderId="7" xfId="0" applyFont="1" applyFill="1" applyBorder="1" applyAlignment="1">
      <alignment horizontal="center" vertical="top" wrapText="1"/>
    </xf>
    <xf numFmtId="164" fontId="36" fillId="9" borderId="8" xfId="1" applyNumberFormat="1" applyFont="1" applyFill="1" applyBorder="1" applyAlignment="1" applyProtection="1">
      <alignment horizontal="center" vertical="center"/>
    </xf>
    <xf numFmtId="164" fontId="37" fillId="9" borderId="9" xfId="1" applyNumberFormat="1" applyFont="1" applyFill="1" applyBorder="1" applyAlignment="1" applyProtection="1">
      <alignment horizontal="center" vertical="center"/>
    </xf>
    <xf numFmtId="164" fontId="37" fillId="9" borderId="10" xfId="1" applyNumberFormat="1" applyFont="1" applyFill="1" applyBorder="1" applyAlignment="1" applyProtection="1">
      <alignment horizontal="center" vertical="center"/>
    </xf>
    <xf numFmtId="0" fontId="31" fillId="6" borderId="39" xfId="0" applyFont="1" applyFill="1" applyBorder="1" applyAlignment="1">
      <alignment horizontal="left" vertical="top" wrapText="1"/>
    </xf>
    <xf numFmtId="0" fontId="31" fillId="6" borderId="39" xfId="0" applyFont="1" applyFill="1" applyBorder="1" applyAlignment="1">
      <alignment horizontal="center" vertical="top"/>
    </xf>
    <xf numFmtId="0" fontId="34" fillId="6" borderId="39" xfId="0" applyFont="1" applyFill="1" applyBorder="1" applyAlignment="1">
      <alignment horizontal="center" vertical="top" wrapText="1"/>
    </xf>
    <xf numFmtId="0" fontId="39" fillId="9" borderId="39" xfId="0" applyFont="1" applyFill="1" applyBorder="1" applyAlignment="1">
      <alignment horizontal="center" vertical="top" wrapText="1"/>
    </xf>
    <xf numFmtId="0" fontId="33" fillId="6" borderId="39" xfId="0" applyFont="1" applyFill="1" applyBorder="1" applyAlignment="1">
      <alignment horizontal="left" vertical="top" wrapText="1"/>
    </xf>
    <xf numFmtId="0" fontId="12" fillId="11" borderId="0" xfId="0" applyFont="1" applyFill="1" applyAlignment="1">
      <alignment horizontal="left" vertical="top"/>
    </xf>
    <xf numFmtId="0" fontId="16" fillId="11" borderId="0" xfId="0" applyFont="1" applyFill="1" applyAlignment="1">
      <alignment vertical="top"/>
    </xf>
    <xf numFmtId="0" fontId="16" fillId="11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left" vertical="top" wrapText="1"/>
    </xf>
    <xf numFmtId="49" fontId="0" fillId="12" borderId="1" xfId="0" applyNumberFormat="1" applyFill="1" applyBorder="1" applyAlignment="1">
      <alignment horizontal="left" vertical="center" wrapText="1"/>
    </xf>
    <xf numFmtId="49" fontId="38" fillId="5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top"/>
    </xf>
    <xf numFmtId="49" fontId="0" fillId="9" borderId="40" xfId="0" applyNumberFormat="1" applyFill="1" applyBorder="1" applyAlignment="1">
      <alignment horizontal="left" vertical="center" wrapText="1"/>
    </xf>
    <xf numFmtId="49" fontId="0" fillId="9" borderId="39" xfId="0" applyNumberFormat="1" applyFill="1" applyBorder="1" applyAlignment="1">
      <alignment horizontal="left" vertical="center" wrapText="1"/>
    </xf>
    <xf numFmtId="3" fontId="0" fillId="9" borderId="39" xfId="1" applyNumberFormat="1" applyFont="1" applyFill="1" applyBorder="1" applyAlignment="1" applyProtection="1">
      <alignment horizontal="center" vertical="center"/>
    </xf>
    <xf numFmtId="0" fontId="14" fillId="9" borderId="39" xfId="0" applyFont="1" applyFill="1" applyBorder="1" applyAlignment="1" applyProtection="1">
      <alignment horizontal="left" vertical="center" wrapText="1"/>
      <protection locked="0"/>
    </xf>
    <xf numFmtId="164" fontId="38" fillId="5" borderId="0" xfId="0" applyNumberFormat="1" applyFont="1" applyFill="1" applyAlignment="1" applyProtection="1">
      <alignment vertical="center" wrapText="1"/>
      <protection hidden="1"/>
    </xf>
    <xf numFmtId="164" fontId="0" fillId="13" borderId="13" xfId="1" applyNumberFormat="1" applyFont="1" applyFill="1" applyBorder="1" applyAlignment="1" applyProtection="1">
      <alignment horizontal="center" vertical="center"/>
      <protection locked="0"/>
    </xf>
    <xf numFmtId="0" fontId="14" fillId="13" borderId="12" xfId="0" applyFont="1" applyFill="1" applyBorder="1" applyAlignment="1" applyProtection="1">
      <alignment horizontal="left" vertical="center" wrapText="1"/>
      <protection locked="0"/>
    </xf>
    <xf numFmtId="164" fontId="0" fillId="9" borderId="13" xfId="1" applyNumberFormat="1" applyFont="1" applyFill="1" applyBorder="1" applyAlignment="1" applyProtection="1">
      <alignment horizontal="center" vertical="center"/>
      <protection locked="0"/>
    </xf>
    <xf numFmtId="164" fontId="40" fillId="6" borderId="13" xfId="1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right" wrapText="1"/>
    </xf>
    <xf numFmtId="49" fontId="31" fillId="5" borderId="3" xfId="0" applyNumberFormat="1" applyFont="1" applyFill="1" applyBorder="1" applyAlignment="1">
      <alignment horizontal="center" vertical="top"/>
    </xf>
    <xf numFmtId="49" fontId="31" fillId="5" borderId="4" xfId="0" applyNumberFormat="1" applyFont="1" applyFill="1" applyBorder="1" applyAlignment="1">
      <alignment horizontal="center" vertical="top"/>
    </xf>
    <xf numFmtId="49" fontId="8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3" borderId="0" xfId="0" applyFont="1" applyFill="1" applyAlignment="1">
      <alignment horizontal="left" vertical="center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BEB"/>
      <color rgb="FF183ECE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96370</xdr:colOff>
      <xdr:row>0</xdr:row>
      <xdr:rowOff>93008</xdr:rowOff>
    </xdr:from>
    <xdr:to>
      <xdr:col>2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48"/>
  <sheetViews>
    <sheetView showGridLines="0" showZeros="0" workbookViewId="0">
      <pane ySplit="5" topLeftCell="A6" activePane="bottomLeft" state="frozen"/>
      <selection activeCell="A6" sqref="A6"/>
      <selection pane="bottomLeft" activeCell="E12" sqref="E12"/>
    </sheetView>
  </sheetViews>
  <sheetFormatPr defaultColWidth="11.42578125" defaultRowHeight="12.75" x14ac:dyDescent="0.2"/>
  <cols>
    <col min="1" max="1" width="4.5703125" style="31" bestFit="1" customWidth="1"/>
    <col min="2" max="2" width="4.42578125" style="31" customWidth="1"/>
    <col min="3" max="3" width="54.5703125" style="31" customWidth="1"/>
    <col min="4" max="4" width="20.42578125" style="31" customWidth="1"/>
    <col min="5" max="5" width="28.42578125" style="31" customWidth="1"/>
    <col min="6" max="16384" width="11.42578125" style="31"/>
  </cols>
  <sheetData>
    <row r="1" spans="1:8" ht="59.25" customHeight="1" x14ac:dyDescent="0.2">
      <c r="C1" s="68"/>
      <c r="D1" s="69"/>
      <c r="E1" s="70" t="s">
        <v>74</v>
      </c>
    </row>
    <row r="2" spans="1:8" ht="26.25" customHeight="1" x14ac:dyDescent="0.2">
      <c r="C2" s="102" t="s">
        <v>36</v>
      </c>
      <c r="D2" s="102"/>
      <c r="E2" s="102"/>
    </row>
    <row r="3" spans="1:8" s="32" customFormat="1" ht="6.75" x14ac:dyDescent="0.15">
      <c r="C3" s="71"/>
      <c r="D3" s="71"/>
      <c r="E3" s="71"/>
    </row>
    <row r="4" spans="1:8" ht="35.1" customHeight="1" thickBot="1" x14ac:dyDescent="0.25">
      <c r="C4" s="72" t="s">
        <v>37</v>
      </c>
      <c r="D4" s="105"/>
      <c r="E4" s="105"/>
    </row>
    <row r="5" spans="1:8" s="32" customFormat="1" ht="8.25" thickTop="1" thickBot="1" x14ac:dyDescent="0.2">
      <c r="C5" s="73"/>
      <c r="D5" s="73"/>
      <c r="E5" s="73"/>
    </row>
    <row r="6" spans="1:8" ht="18" x14ac:dyDescent="0.2">
      <c r="C6" s="45" t="s">
        <v>41</v>
      </c>
      <c r="D6" s="103"/>
      <c r="E6" s="104"/>
      <c r="G6" s="33"/>
      <c r="H6" s="33"/>
    </row>
    <row r="7" spans="1:8" ht="15.75" thickBot="1" x14ac:dyDescent="0.25">
      <c r="C7" s="46"/>
      <c r="D7" s="47" t="s">
        <v>40</v>
      </c>
      <c r="E7" s="48" t="s">
        <v>0</v>
      </c>
      <c r="G7" s="33"/>
      <c r="H7" s="33"/>
    </row>
    <row r="8" spans="1:8" ht="15.75" thickTop="1" x14ac:dyDescent="0.2">
      <c r="A8" s="91" t="s">
        <v>57</v>
      </c>
      <c r="B8" s="91"/>
      <c r="C8" s="91" t="s">
        <v>58</v>
      </c>
      <c r="D8" s="101">
        <f>'Aktivita 1 - Rozpočet'!D5+'Aktivita 2 - Rozpočet'!D5+'Aktivita 3 - Rozpočet'!D5+'Aktivita 4 - Rozpočet'!D5+'Aktivita 5 - Rozpočet'!D5</f>
        <v>0</v>
      </c>
      <c r="E8" s="91"/>
      <c r="G8" s="33"/>
      <c r="H8" s="33"/>
    </row>
    <row r="9" spans="1:8" ht="15" x14ac:dyDescent="0.2">
      <c r="A9" s="2"/>
      <c r="B9" s="92">
        <v>501</v>
      </c>
      <c r="C9" s="90" t="s">
        <v>59</v>
      </c>
      <c r="D9" s="98">
        <f>'Aktivita 1 - Rozpočet'!D6+'Aktivita 2 - Rozpočet'!D6+'Aktivita 3 - Rozpočet'!D6+'Aktivita 4 - Rozpočet'!D6+'Aktivita 5 - Rozpočet'!D6</f>
        <v>0</v>
      </c>
      <c r="E9" s="99"/>
      <c r="G9" s="33"/>
      <c r="H9" s="33"/>
    </row>
    <row r="10" spans="1:8" s="2" customFormat="1" ht="38.25" x14ac:dyDescent="0.2">
      <c r="C10" s="58" t="s">
        <v>54</v>
      </c>
      <c r="D10" s="100">
        <f>'Aktivita 1 - Rozpočet'!D7+'Aktivita 2 - Rozpočet'!D7+'Aktivita 3 - Rozpočet'!D7+'Aktivita 4 - Rozpočet'!D7+'Aktivita 5 - Rozpočet'!D7</f>
        <v>0</v>
      </c>
      <c r="E10" s="39"/>
    </row>
    <row r="11" spans="1:8" s="2" customFormat="1" ht="38.25" x14ac:dyDescent="0.2">
      <c r="C11" s="58" t="s">
        <v>55</v>
      </c>
      <c r="D11" s="100">
        <f>'Aktivita 1 - Rozpočet'!D8+'Aktivita 2 - Rozpočet'!D8+'Aktivita 3 - Rozpočet'!D8+'Aktivita 4 - Rozpočet'!D8+'Aktivita 5 - Rozpočet'!D8</f>
        <v>0</v>
      </c>
      <c r="E11" s="39"/>
    </row>
    <row r="12" spans="1:8" s="2" customFormat="1" ht="25.5" x14ac:dyDescent="0.2">
      <c r="C12" s="58" t="s">
        <v>60</v>
      </c>
      <c r="D12" s="100">
        <f>'Aktivita 1 - Rozpočet'!D9+'Aktivita 2 - Rozpočet'!D9+'Aktivita 3 - Rozpočet'!D9+'Aktivita 4 - Rozpočet'!D9+'Aktivita 5 - Rozpočet'!D9</f>
        <v>0</v>
      </c>
      <c r="E12" s="39"/>
    </row>
    <row r="13" spans="1:8" s="2" customFormat="1" x14ac:dyDescent="0.2">
      <c r="A13" s="91">
        <v>51</v>
      </c>
      <c r="B13" s="91"/>
      <c r="C13" s="91" t="s">
        <v>61</v>
      </c>
      <c r="D13" s="101">
        <f>'Aktivita 1 - Rozpočet'!D10+'Aktivita 2 - Rozpočet'!D10+'Aktivita 3 - Rozpočet'!D10+'Aktivita 4 - Rozpočet'!D10+'Aktivita 5 - Rozpočet'!D10</f>
        <v>0</v>
      </c>
      <c r="E13" s="91"/>
    </row>
    <row r="14" spans="1:8" s="2" customFormat="1" x14ac:dyDescent="0.2">
      <c r="B14" s="92">
        <v>511</v>
      </c>
      <c r="C14" s="90" t="s">
        <v>62</v>
      </c>
      <c r="D14" s="98">
        <f>'Aktivita 1 - Rozpočet'!D11+'Aktivita 2 - Rozpočet'!D11+'Aktivita 3 - Rozpočet'!D11+'Aktivita 4 - Rozpočet'!D11+'Aktivita 5 - Rozpočet'!D11</f>
        <v>0</v>
      </c>
      <c r="E14" s="99"/>
    </row>
    <row r="15" spans="1:8" s="2" customFormat="1" ht="25.5" x14ac:dyDescent="0.2">
      <c r="C15" s="58" t="s">
        <v>68</v>
      </c>
      <c r="D15" s="100">
        <f>'Aktivita 1 - Rozpočet'!D12+'Aktivita 2 - Rozpočet'!D12+'Aktivita 3 - Rozpočet'!D12+'Aktivita 4 - Rozpočet'!D12+'Aktivita 5 - Rozpočet'!D12</f>
        <v>0</v>
      </c>
      <c r="E15" s="39"/>
    </row>
    <row r="16" spans="1:8" s="2" customFormat="1" ht="25.5" x14ac:dyDescent="0.2">
      <c r="B16" s="92">
        <v>512</v>
      </c>
      <c r="C16" s="58" t="s">
        <v>53</v>
      </c>
      <c r="D16" s="100">
        <f>'Aktivita 1 - Rozpočet'!D13+'Aktivita 2 - Rozpočet'!D13+'Aktivita 3 - Rozpočet'!D13+'Aktivita 4 - Rozpočet'!D13+'Aktivita 5 - Rozpočet'!D13</f>
        <v>0</v>
      </c>
      <c r="E16" s="39"/>
    </row>
    <row r="17" spans="1:5" s="2" customFormat="1" x14ac:dyDescent="0.2">
      <c r="B17" s="92">
        <v>518</v>
      </c>
      <c r="C17" s="90" t="s">
        <v>63</v>
      </c>
      <c r="D17" s="98">
        <f>'Aktivita 1 - Rozpočet'!D14+'Aktivita 2 - Rozpočet'!D14+'Aktivita 3 - Rozpočet'!D14+'Aktivita 4 - Rozpočet'!D14+'Aktivita 5 - Rozpočet'!D14</f>
        <v>0</v>
      </c>
      <c r="E17" s="99"/>
    </row>
    <row r="18" spans="1:5" s="2" customFormat="1" ht="25.5" x14ac:dyDescent="0.2">
      <c r="C18" s="58" t="s">
        <v>51</v>
      </c>
      <c r="D18" s="100">
        <f>'Aktivita 1 - Rozpočet'!D15+'Aktivita 2 - Rozpočet'!D15+'Aktivita 3 - Rozpočet'!D15+'Aktivita 4 - Rozpočet'!D15+'Aktivita 5 - Rozpočet'!D15</f>
        <v>0</v>
      </c>
      <c r="E18" s="39"/>
    </row>
    <row r="19" spans="1:5" s="2" customFormat="1" ht="25.5" x14ac:dyDescent="0.2">
      <c r="C19" s="58" t="s">
        <v>73</v>
      </c>
      <c r="D19" s="100">
        <f>'Aktivita 1 - Rozpočet'!D16+'Aktivita 2 - Rozpočet'!D16+'Aktivita 3 - Rozpočet'!D16+'Aktivita 4 - Rozpočet'!D16+'Aktivita 5 - Rozpočet'!D16</f>
        <v>0</v>
      </c>
      <c r="E19" s="39"/>
    </row>
    <row r="20" spans="1:5" s="2" customFormat="1" ht="25.5" x14ac:dyDescent="0.2">
      <c r="C20" s="58" t="s">
        <v>72</v>
      </c>
      <c r="D20" s="100">
        <f>'Aktivita 1 - Rozpočet'!D17+'Aktivita 2 - Rozpočet'!D17+'Aktivita 3 - Rozpočet'!D17+'Aktivita 4 - Rozpočet'!D17+'Aktivita 5 - Rozpočet'!D17</f>
        <v>0</v>
      </c>
      <c r="E20" s="39" t="str">
        <f>IF($D$20&gt;0.15*D47,"Náklady v této položce mohou činit pouze 15 % z poskytnuté dotace.","")</f>
        <v/>
      </c>
    </row>
    <row r="21" spans="1:5" s="2" customFormat="1" ht="25.5" x14ac:dyDescent="0.2">
      <c r="C21" s="58" t="s">
        <v>70</v>
      </c>
      <c r="D21" s="100">
        <f>'Aktivita 1 - Rozpočet'!D18+'Aktivita 2 - Rozpočet'!D18+'Aktivita 3 - Rozpočet'!D18+'Aktivita 4 - Rozpočet'!D18+'Aktivita 5 - Rozpočet'!D18</f>
        <v>0</v>
      </c>
      <c r="E21" s="39"/>
    </row>
    <row r="22" spans="1:5" s="2" customFormat="1" x14ac:dyDescent="0.2">
      <c r="A22" s="91">
        <v>520</v>
      </c>
      <c r="B22" s="91"/>
      <c r="C22" s="91" t="s">
        <v>64</v>
      </c>
      <c r="D22" s="101">
        <f>'Aktivita 1 - Rozpočet'!D19+'Aktivita 2 - Rozpočet'!D19+'Aktivita 3 - Rozpočet'!D19+'Aktivita 4 - Rozpočet'!D19+'Aktivita 5 - Rozpočet'!D19</f>
        <v>0</v>
      </c>
      <c r="E22" s="91"/>
    </row>
    <row r="23" spans="1:5" s="2" customFormat="1" ht="229.5" x14ac:dyDescent="0.2">
      <c r="B23" s="92">
        <v>521</v>
      </c>
      <c r="C23" s="58" t="s">
        <v>71</v>
      </c>
      <c r="D23" s="100">
        <f>'Aktivita 1 - Rozpočet'!D20+'Aktivita 2 - Rozpočet'!D20+'Aktivita 3 - Rozpočet'!D20+'Aktivita 4 - Rozpočet'!D20+'Aktivita 5 - Rozpočet'!D20</f>
        <v>0</v>
      </c>
      <c r="E23" s="39"/>
    </row>
    <row r="24" spans="1:5" s="2" customFormat="1" x14ac:dyDescent="0.2">
      <c r="B24" s="92">
        <v>524</v>
      </c>
      <c r="C24" s="58" t="s">
        <v>65</v>
      </c>
      <c r="D24" s="100">
        <f>'Aktivita 1 - Rozpočet'!D21+'Aktivita 2 - Rozpočet'!D21+'Aktivita 3 - Rozpočet'!D21+'Aktivita 4 - Rozpočet'!D21+'Aktivita 5 - Rozpočet'!D21</f>
        <v>0</v>
      </c>
      <c r="E24" s="39"/>
    </row>
    <row r="25" spans="1:5" s="2" customFormat="1" x14ac:dyDescent="0.2">
      <c r="A25" s="91">
        <v>540</v>
      </c>
      <c r="B25" s="91"/>
      <c r="C25" s="91" t="s">
        <v>66</v>
      </c>
      <c r="D25" s="101">
        <f>'Aktivita 1 - Rozpočet'!D22+'Aktivita 2 - Rozpočet'!D22+'Aktivita 3 - Rozpočet'!D22+'Aktivita 4 - Rozpočet'!D22+'Aktivita 5 - Rozpočet'!D22</f>
        <v>0</v>
      </c>
      <c r="E25" s="91"/>
    </row>
    <row r="26" spans="1:5" s="2" customFormat="1" x14ac:dyDescent="0.2">
      <c r="B26" s="92">
        <v>549</v>
      </c>
      <c r="C26" s="90" t="s">
        <v>67</v>
      </c>
      <c r="D26" s="98">
        <f>'Aktivita 1 - Rozpočet'!D23+'Aktivita 2 - Rozpočet'!D23+'Aktivita 3 - Rozpočet'!D23+'Aktivita 4 - Rozpočet'!D23+'Aktivita 5 - Rozpočet'!D23</f>
        <v>0</v>
      </c>
      <c r="E26" s="99"/>
    </row>
    <row r="27" spans="1:5" s="2" customFormat="1" ht="38.25" x14ac:dyDescent="0.2">
      <c r="C27" s="58" t="s">
        <v>52</v>
      </c>
      <c r="D27" s="100">
        <f>'Aktivita 1 - Rozpočet'!D24+'Aktivita 2 - Rozpočet'!D24+'Aktivita 3 - Rozpočet'!D24+'Aktivita 4 - Rozpočet'!D24+'Aktivita 5 - Rozpočet'!D24</f>
        <v>0</v>
      </c>
      <c r="E27" s="39"/>
    </row>
    <row r="28" spans="1:5" s="2" customFormat="1" ht="38.25" x14ac:dyDescent="0.2">
      <c r="C28" s="93" t="s">
        <v>69</v>
      </c>
      <c r="D28" s="100">
        <f>'Aktivita 1 - Rozpočet'!D25+'Aktivita 2 - Rozpočet'!D25+'Aktivita 3 - Rozpočet'!D25+'Aktivita 4 - Rozpočet'!D25+'Aktivita 5 - Rozpočet'!D25</f>
        <v>0</v>
      </c>
      <c r="E28" s="39"/>
    </row>
    <row r="29" spans="1:5" s="2" customFormat="1" x14ac:dyDescent="0.2">
      <c r="C29" s="94"/>
      <c r="D29" s="95"/>
      <c r="E29" s="96"/>
    </row>
    <row r="30" spans="1:5" x14ac:dyDescent="0.2">
      <c r="C30" s="59" t="s">
        <v>3</v>
      </c>
      <c r="D30" s="64">
        <f>D31+D32</f>
        <v>0</v>
      </c>
      <c r="E30" s="34"/>
    </row>
    <row r="31" spans="1:5" x14ac:dyDescent="0.2">
      <c r="C31" s="60" t="s">
        <v>2</v>
      </c>
      <c r="D31" s="65">
        <f>'Aktivita 1 - Rozpočet'!D26</f>
        <v>0</v>
      </c>
      <c r="E31" s="35"/>
    </row>
    <row r="32" spans="1:5" x14ac:dyDescent="0.2">
      <c r="C32" s="61" t="s">
        <v>4</v>
      </c>
      <c r="D32" s="66">
        <f>'Aktivita 1 - Rozpočet'!D27</f>
        <v>0</v>
      </c>
      <c r="E32" s="36"/>
    </row>
    <row r="33" spans="3:8" x14ac:dyDescent="0.2">
      <c r="C33" s="62" t="s">
        <v>5</v>
      </c>
      <c r="D33" s="67">
        <f>D34+D35</f>
        <v>0</v>
      </c>
      <c r="E33" s="37"/>
    </row>
    <row r="34" spans="3:8" x14ac:dyDescent="0.2">
      <c r="C34" s="60" t="s">
        <v>6</v>
      </c>
      <c r="D34" s="65">
        <f>'Aktivita 2 - Rozpočet'!D26</f>
        <v>0</v>
      </c>
      <c r="E34" s="35"/>
    </row>
    <row r="35" spans="3:8" x14ac:dyDescent="0.2">
      <c r="C35" s="61" t="s">
        <v>7</v>
      </c>
      <c r="D35" s="66">
        <f>'Aktivita 2 - Rozpočet'!D27</f>
        <v>0</v>
      </c>
      <c r="E35" s="36"/>
    </row>
    <row r="36" spans="3:8" x14ac:dyDescent="0.2">
      <c r="C36" s="62" t="s">
        <v>8</v>
      </c>
      <c r="D36" s="67">
        <f>D37+D38</f>
        <v>0</v>
      </c>
      <c r="E36" s="37"/>
    </row>
    <row r="37" spans="3:8" x14ac:dyDescent="0.2">
      <c r="C37" s="60" t="s">
        <v>9</v>
      </c>
      <c r="D37" s="65">
        <f>'Aktivita 3 - Rozpočet'!D26</f>
        <v>0</v>
      </c>
      <c r="E37" s="35"/>
    </row>
    <row r="38" spans="3:8" x14ac:dyDescent="0.2">
      <c r="C38" s="61" t="s">
        <v>10</v>
      </c>
      <c r="D38" s="66">
        <f>'Aktivita 3 - Rozpočet'!D27</f>
        <v>0</v>
      </c>
      <c r="E38" s="36"/>
    </row>
    <row r="39" spans="3:8" x14ac:dyDescent="0.2">
      <c r="C39" s="62" t="s">
        <v>11</v>
      </c>
      <c r="D39" s="67">
        <f>D40+D41</f>
        <v>0</v>
      </c>
      <c r="E39" s="37"/>
    </row>
    <row r="40" spans="3:8" x14ac:dyDescent="0.2">
      <c r="C40" s="60" t="s">
        <v>12</v>
      </c>
      <c r="D40" s="65">
        <f>'Aktivita 4 - Rozpočet'!D26</f>
        <v>0</v>
      </c>
      <c r="E40" s="35"/>
    </row>
    <row r="41" spans="3:8" x14ac:dyDescent="0.2">
      <c r="C41" s="61" t="s">
        <v>13</v>
      </c>
      <c r="D41" s="66">
        <f>'Aktivita 4 - Rozpočet'!D27</f>
        <v>0</v>
      </c>
      <c r="E41" s="36"/>
    </row>
    <row r="42" spans="3:8" x14ac:dyDescent="0.2">
      <c r="C42" s="62" t="s">
        <v>14</v>
      </c>
      <c r="D42" s="67">
        <f>D43+D44</f>
        <v>0</v>
      </c>
      <c r="E42" s="37"/>
    </row>
    <row r="43" spans="3:8" x14ac:dyDescent="0.2">
      <c r="C43" s="60" t="s">
        <v>15</v>
      </c>
      <c r="D43" s="65">
        <f>'Aktivita 5 - Rozpočet'!D26</f>
        <v>0</v>
      </c>
      <c r="E43" s="35"/>
    </row>
    <row r="44" spans="3:8" ht="13.5" thickBot="1" x14ac:dyDescent="0.25">
      <c r="C44" s="63" t="s">
        <v>16</v>
      </c>
      <c r="D44" s="66">
        <f>'Aktivita 5 - Rozpočet'!D27</f>
        <v>0</v>
      </c>
      <c r="E44" s="38"/>
    </row>
    <row r="45" spans="3:8" ht="15.75" thickTop="1" x14ac:dyDescent="0.2">
      <c r="C45" s="49" t="s">
        <v>38</v>
      </c>
      <c r="D45" s="50">
        <f>D31+D34+D37+D40+D43</f>
        <v>0</v>
      </c>
      <c r="E45" s="51"/>
    </row>
    <row r="46" spans="3:8" ht="15.75" thickBot="1" x14ac:dyDescent="0.25">
      <c r="C46" s="55" t="s">
        <v>39</v>
      </c>
      <c r="D46" s="56">
        <f>D32+D35+D38+D41+D44</f>
        <v>0</v>
      </c>
      <c r="E46" s="57"/>
    </row>
    <row r="47" spans="3:8" ht="15.75" x14ac:dyDescent="0.2">
      <c r="C47" s="52" t="s">
        <v>43</v>
      </c>
      <c r="D47" s="53">
        <f>D46+D45</f>
        <v>0</v>
      </c>
      <c r="E47" s="54"/>
      <c r="G47" s="33"/>
      <c r="H47" s="33"/>
    </row>
    <row r="48" spans="3:8" x14ac:dyDescent="0.2">
      <c r="C48" s="6"/>
      <c r="D48" s="7"/>
      <c r="E48" s="8" t="s">
        <v>23</v>
      </c>
    </row>
  </sheetData>
  <sheetProtection algorithmName="SHA-512" hashValue="dzc2uBoEn/G5lh9h+m/hu3NyuyzMCE/S5EQJSt5FB4RtB58s9dKqOFsQPRnbdhMPVzqxZNfE6qefKj/zxdj51w==" saltValue="XNY4PDZqDQ1KJJIR2MGc7A==" spinCount="100000" sheet="1" objects="1" scenarios="1"/>
  <mergeCells count="3">
    <mergeCell ref="C2:E2"/>
    <mergeCell ref="D6:E6"/>
    <mergeCell ref="D4:E4"/>
  </mergeCells>
  <pageMargins left="0.25" right="0.25" top="0.75" bottom="0.75" header="0.3" footer="0.3"/>
  <pageSetup paperSize="9" scale="97" fitToHeight="0" orientation="portrait" useFirstPageNumber="1" horizontalDpi="300" verticalDpi="300" r:id="rId1"/>
  <headerFooter alignWithMargins="0">
    <oddFooter>&amp;C&amp;"Times New Roman,obyčejné"&amp;12Stránka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G29"/>
  <sheetViews>
    <sheetView showGridLines="0" zoomScale="110" zoomScaleNormal="110" workbookViewId="0">
      <pane ySplit="2" topLeftCell="A3" activePane="bottomLeft" state="frozen"/>
      <selection activeCell="A6" sqref="A6"/>
      <selection pane="bottomLeft" activeCell="D28" sqref="D28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49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56</v>
      </c>
      <c r="D3" s="50"/>
      <c r="E3" s="51"/>
    </row>
    <row r="4" spans="1:5" ht="27.95" customHeight="1" thickBot="1" x14ac:dyDescent="0.25">
      <c r="C4" s="55"/>
      <c r="D4" s="56" t="s">
        <v>40</v>
      </c>
      <c r="E4" s="57" t="s">
        <v>0</v>
      </c>
    </row>
    <row r="5" spans="1:5" x14ac:dyDescent="0.2">
      <c r="A5" s="91" t="s">
        <v>57</v>
      </c>
      <c r="B5" s="91"/>
      <c r="C5" s="91" t="s">
        <v>58</v>
      </c>
      <c r="D5" s="97">
        <f>D6</f>
        <v>0</v>
      </c>
      <c r="E5" s="91"/>
    </row>
    <row r="6" spans="1:5" x14ac:dyDescent="0.2">
      <c r="B6" s="92">
        <v>501</v>
      </c>
      <c r="C6" s="90" t="s">
        <v>59</v>
      </c>
      <c r="D6" s="98">
        <f>SUM(D7:D9)</f>
        <v>0</v>
      </c>
      <c r="E6" s="99"/>
    </row>
    <row r="7" spans="1:5" ht="38.25" x14ac:dyDescent="0.2">
      <c r="C7" s="58" t="s">
        <v>54</v>
      </c>
      <c r="D7" s="1"/>
      <c r="E7" s="39"/>
    </row>
    <row r="8" spans="1:5" ht="38.25" x14ac:dyDescent="0.2">
      <c r="C8" s="58" t="s">
        <v>55</v>
      </c>
      <c r="D8" s="1"/>
      <c r="E8" s="39"/>
    </row>
    <row r="9" spans="1:5" ht="25.5" x14ac:dyDescent="0.2">
      <c r="C9" s="58" t="s">
        <v>60</v>
      </c>
      <c r="D9" s="1"/>
      <c r="E9" s="39"/>
    </row>
    <row r="10" spans="1:5" x14ac:dyDescent="0.2">
      <c r="A10" s="91">
        <v>51</v>
      </c>
      <c r="B10" s="91"/>
      <c r="C10" s="91" t="s">
        <v>61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62</v>
      </c>
      <c r="D11" s="98">
        <f>SUM(D12:D13)</f>
        <v>0</v>
      </c>
      <c r="E11" s="99"/>
    </row>
    <row r="12" spans="1:5" ht="25.5" x14ac:dyDescent="0.2">
      <c r="C12" s="58" t="s">
        <v>68</v>
      </c>
      <c r="D12" s="1"/>
      <c r="E12" s="39"/>
    </row>
    <row r="13" spans="1:5" ht="25.5" x14ac:dyDescent="0.2">
      <c r="B13" s="92">
        <v>512</v>
      </c>
      <c r="C13" s="58" t="s">
        <v>53</v>
      </c>
      <c r="D13" s="1"/>
      <c r="E13" s="39"/>
    </row>
    <row r="14" spans="1:5" x14ac:dyDescent="0.2">
      <c r="B14" s="92">
        <v>518</v>
      </c>
      <c r="C14" s="90" t="s">
        <v>63</v>
      </c>
      <c r="D14" s="98">
        <f>SUM(D15:D18)</f>
        <v>0</v>
      </c>
      <c r="E14" s="99"/>
    </row>
    <row r="15" spans="1:5" ht="25.5" x14ac:dyDescent="0.2">
      <c r="C15" s="58" t="s">
        <v>51</v>
      </c>
      <c r="D15" s="1"/>
      <c r="E15" s="39"/>
    </row>
    <row r="16" spans="1:5" ht="25.5" x14ac:dyDescent="0.2">
      <c r="C16" s="58" t="s">
        <v>73</v>
      </c>
      <c r="D16" s="1"/>
      <c r="E16" s="39"/>
    </row>
    <row r="17" spans="1:7" ht="25.5" x14ac:dyDescent="0.2">
      <c r="C17" s="58" t="s">
        <v>72</v>
      </c>
      <c r="D17" s="1"/>
      <c r="E17" s="39"/>
    </row>
    <row r="18" spans="1:7" ht="25.5" x14ac:dyDescent="0.2">
      <c r="C18" s="58" t="s">
        <v>70</v>
      </c>
      <c r="D18" s="1"/>
      <c r="E18" s="39"/>
    </row>
    <row r="19" spans="1:7" x14ac:dyDescent="0.2">
      <c r="A19" s="91">
        <v>520</v>
      </c>
      <c r="B19" s="91"/>
      <c r="C19" s="91" t="s">
        <v>64</v>
      </c>
      <c r="D19" s="97">
        <f>SUM(D20:D21)</f>
        <v>0</v>
      </c>
      <c r="E19" s="91"/>
    </row>
    <row r="20" spans="1:7" ht="229.5" x14ac:dyDescent="0.2">
      <c r="B20" s="92">
        <v>521</v>
      </c>
      <c r="C20" s="58" t="s">
        <v>71</v>
      </c>
      <c r="D20" s="1"/>
      <c r="E20" s="39"/>
    </row>
    <row r="21" spans="1:7" x14ac:dyDescent="0.2">
      <c r="B21" s="92">
        <v>524</v>
      </c>
      <c r="C21" s="58" t="s">
        <v>65</v>
      </c>
      <c r="D21" s="1"/>
      <c r="E21" s="39"/>
    </row>
    <row r="22" spans="1:7" x14ac:dyDescent="0.2">
      <c r="A22" s="91">
        <v>540</v>
      </c>
      <c r="B22" s="91"/>
      <c r="C22" s="91" t="s">
        <v>66</v>
      </c>
      <c r="D22" s="97">
        <f>D23</f>
        <v>0</v>
      </c>
      <c r="E22" s="91"/>
    </row>
    <row r="23" spans="1:7" x14ac:dyDescent="0.2">
      <c r="B23" s="92">
        <v>549</v>
      </c>
      <c r="C23" s="90" t="s">
        <v>67</v>
      </c>
      <c r="D23" s="98">
        <f>SUM(D24:D25)</f>
        <v>0</v>
      </c>
      <c r="E23" s="99"/>
    </row>
    <row r="24" spans="1:7" ht="51" x14ac:dyDescent="0.2">
      <c r="C24" s="58" t="s">
        <v>52</v>
      </c>
      <c r="D24" s="1"/>
      <c r="E24" s="39"/>
    </row>
    <row r="25" spans="1:7" ht="39" thickBot="1" x14ac:dyDescent="0.25">
      <c r="C25" s="93" t="s">
        <v>69</v>
      </c>
      <c r="D25" s="1"/>
      <c r="E25" s="39"/>
    </row>
    <row r="26" spans="1:7" ht="39.950000000000003" customHeight="1" thickTop="1" x14ac:dyDescent="0.2">
      <c r="C26" s="49" t="s">
        <v>44</v>
      </c>
      <c r="D26" s="50">
        <f>SUM(D22,D19,D10,D5)</f>
        <v>0</v>
      </c>
      <c r="E26" s="51"/>
      <c r="G26" s="4"/>
    </row>
    <row r="27" spans="1:7" ht="24" customHeight="1" thickBot="1" x14ac:dyDescent="0.25">
      <c r="C27" s="55" t="s">
        <v>39</v>
      </c>
      <c r="D27" s="56">
        <f>'Aktivita 5 - Koneční příjemci'!C4</f>
        <v>0</v>
      </c>
      <c r="E27" s="57"/>
      <c r="G27" s="4"/>
    </row>
    <row r="28" spans="1:7" ht="29.45" customHeight="1" x14ac:dyDescent="0.2">
      <c r="C28" s="52" t="s">
        <v>42</v>
      </c>
      <c r="D28" s="53">
        <f>D27+D26</f>
        <v>0</v>
      </c>
      <c r="E28" s="54"/>
      <c r="G28" s="4"/>
    </row>
    <row r="29" spans="1:7" x14ac:dyDescent="0.2">
      <c r="C29" s="6"/>
      <c r="D29" s="7"/>
      <c r="E29" s="8" t="s">
        <v>23</v>
      </c>
    </row>
  </sheetData>
  <sheetProtection algorithmName="SHA-512" hashValue="EwqCgIEn9AOZI6nbKpNEItk/7y0YzXDd/V6d9OHDlOzK+a37mXBiZoMXk8eLzLl9Vy8mxEqP/1YoUJKdd8eDsA==" saltValue="5gAtAkrGqNy0sQNF6yzOKA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3380"/>
  <sheetViews>
    <sheetView showGridLines="0" tabSelected="1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21</v>
      </c>
      <c r="B1" s="107" t="str">
        <f>IF('Aktivita 5 - Rozpočet'!D1=0,"",'Aktivita 5 -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YczOP/whjb29H3ZIXdremUk+jI7v8XTXUe16I5rVJeC8xUky3zSPBLJwMMKIeqgjQvGfvIFuquDZdpTkSO8Flw==" saltValue="sXKKnsU1ytn3hqRmFTI0M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G29"/>
  <sheetViews>
    <sheetView showGridLines="0" workbookViewId="0">
      <pane ySplit="2" topLeftCell="A3" activePane="bottomLeft" state="frozen"/>
      <selection activeCell="A6" sqref="A6"/>
      <selection pane="bottomLeft" activeCell="D25" sqref="D25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46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56</v>
      </c>
      <c r="D3" s="50"/>
      <c r="E3" s="51"/>
    </row>
    <row r="4" spans="1:5" ht="27.95" customHeight="1" thickBot="1" x14ac:dyDescent="0.25">
      <c r="C4" s="55"/>
      <c r="D4" s="56" t="s">
        <v>40</v>
      </c>
      <c r="E4" s="57" t="s">
        <v>0</v>
      </c>
    </row>
    <row r="5" spans="1:5" x14ac:dyDescent="0.2">
      <c r="A5" s="91" t="s">
        <v>57</v>
      </c>
      <c r="B5" s="91"/>
      <c r="C5" s="91" t="s">
        <v>58</v>
      </c>
      <c r="D5" s="97">
        <f>D6</f>
        <v>0</v>
      </c>
      <c r="E5" s="91"/>
    </row>
    <row r="6" spans="1:5" x14ac:dyDescent="0.2">
      <c r="B6" s="92">
        <v>501</v>
      </c>
      <c r="C6" s="90" t="s">
        <v>59</v>
      </c>
      <c r="D6" s="98">
        <f>SUM(D7:D9)</f>
        <v>0</v>
      </c>
      <c r="E6" s="99"/>
    </row>
    <row r="7" spans="1:5" ht="38.25" x14ac:dyDescent="0.2">
      <c r="C7" s="58" t="s">
        <v>54</v>
      </c>
      <c r="D7" s="1"/>
      <c r="E7" s="39"/>
    </row>
    <row r="8" spans="1:5" ht="38.25" x14ac:dyDescent="0.2">
      <c r="C8" s="58" t="s">
        <v>55</v>
      </c>
      <c r="D8" s="1"/>
      <c r="E8" s="39"/>
    </row>
    <row r="9" spans="1:5" ht="25.5" x14ac:dyDescent="0.2">
      <c r="C9" s="58" t="s">
        <v>60</v>
      </c>
      <c r="D9" s="1"/>
      <c r="E9" s="39"/>
    </row>
    <row r="10" spans="1:5" x14ac:dyDescent="0.2">
      <c r="A10" s="91">
        <v>51</v>
      </c>
      <c r="B10" s="91"/>
      <c r="C10" s="91" t="s">
        <v>61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62</v>
      </c>
      <c r="D11" s="98">
        <f>SUM(D12:D13)</f>
        <v>0</v>
      </c>
      <c r="E11" s="99"/>
    </row>
    <row r="12" spans="1:5" ht="25.5" x14ac:dyDescent="0.2">
      <c r="C12" s="58" t="s">
        <v>68</v>
      </c>
      <c r="D12" s="1"/>
      <c r="E12" s="39"/>
    </row>
    <row r="13" spans="1:5" ht="25.5" x14ac:dyDescent="0.2">
      <c r="B13" s="92">
        <v>512</v>
      </c>
      <c r="C13" s="58" t="s">
        <v>53</v>
      </c>
      <c r="D13" s="1"/>
      <c r="E13" s="39"/>
    </row>
    <row r="14" spans="1:5" x14ac:dyDescent="0.2">
      <c r="B14" s="92">
        <v>518</v>
      </c>
      <c r="C14" s="90" t="s">
        <v>63</v>
      </c>
      <c r="D14" s="98">
        <f>SUM(D15:D18)</f>
        <v>0</v>
      </c>
      <c r="E14" s="99"/>
    </row>
    <row r="15" spans="1:5" ht="25.5" x14ac:dyDescent="0.2">
      <c r="C15" s="58" t="s">
        <v>51</v>
      </c>
      <c r="D15" s="1"/>
      <c r="E15" s="39"/>
    </row>
    <row r="16" spans="1:5" ht="25.5" x14ac:dyDescent="0.2">
      <c r="C16" s="58" t="s">
        <v>73</v>
      </c>
      <c r="D16" s="1"/>
      <c r="E16" s="39"/>
    </row>
    <row r="17" spans="1:7" ht="25.5" x14ac:dyDescent="0.2">
      <c r="C17" s="58" t="s">
        <v>72</v>
      </c>
      <c r="D17" s="1"/>
      <c r="E17" s="39"/>
    </row>
    <row r="18" spans="1:7" ht="25.5" x14ac:dyDescent="0.2">
      <c r="C18" s="58" t="s">
        <v>70</v>
      </c>
      <c r="D18" s="1"/>
      <c r="E18" s="39"/>
    </row>
    <row r="19" spans="1:7" x14ac:dyDescent="0.2">
      <c r="A19" s="91">
        <v>520</v>
      </c>
      <c r="B19" s="91"/>
      <c r="C19" s="91" t="s">
        <v>64</v>
      </c>
      <c r="D19" s="97">
        <f>SUM(D20:D21)</f>
        <v>0</v>
      </c>
      <c r="E19" s="91"/>
    </row>
    <row r="20" spans="1:7" ht="229.5" x14ac:dyDescent="0.2">
      <c r="B20" s="92">
        <v>521</v>
      </c>
      <c r="C20" s="58" t="s">
        <v>71</v>
      </c>
      <c r="D20" s="1"/>
      <c r="E20" s="39"/>
    </row>
    <row r="21" spans="1:7" x14ac:dyDescent="0.2">
      <c r="B21" s="92">
        <v>524</v>
      </c>
      <c r="C21" s="58" t="s">
        <v>65</v>
      </c>
      <c r="D21" s="1"/>
      <c r="E21" s="39"/>
    </row>
    <row r="22" spans="1:7" x14ac:dyDescent="0.2">
      <c r="A22" s="91">
        <v>540</v>
      </c>
      <c r="B22" s="91"/>
      <c r="C22" s="91" t="s">
        <v>66</v>
      </c>
      <c r="D22" s="97">
        <f>D23</f>
        <v>0</v>
      </c>
      <c r="E22" s="91"/>
    </row>
    <row r="23" spans="1:7" x14ac:dyDescent="0.2">
      <c r="B23" s="92">
        <v>549</v>
      </c>
      <c r="C23" s="90" t="s">
        <v>67</v>
      </c>
      <c r="D23" s="98">
        <f>SUM(D24:D25)</f>
        <v>0</v>
      </c>
      <c r="E23" s="99"/>
    </row>
    <row r="24" spans="1:7" ht="51" x14ac:dyDescent="0.2">
      <c r="C24" s="58" t="s">
        <v>52</v>
      </c>
      <c r="D24" s="1"/>
      <c r="E24" s="39"/>
    </row>
    <row r="25" spans="1:7" ht="39" thickBot="1" x14ac:dyDescent="0.25">
      <c r="C25" s="93" t="s">
        <v>69</v>
      </c>
      <c r="D25" s="1"/>
      <c r="E25" s="39"/>
    </row>
    <row r="26" spans="1:7" ht="39.950000000000003" customHeight="1" thickTop="1" x14ac:dyDescent="0.2">
      <c r="C26" s="49" t="s">
        <v>44</v>
      </c>
      <c r="D26" s="50">
        <f>SUM(D22,D19,D10,D5)</f>
        <v>0</v>
      </c>
      <c r="E26" s="51"/>
      <c r="G26" s="4"/>
    </row>
    <row r="27" spans="1:7" ht="24" customHeight="1" thickBot="1" x14ac:dyDescent="0.25">
      <c r="C27" s="55" t="s">
        <v>39</v>
      </c>
      <c r="D27" s="56">
        <f>'Aktivita 1 - Koneční příjemci'!C4</f>
        <v>0</v>
      </c>
      <c r="E27" s="57"/>
      <c r="G27" s="4"/>
    </row>
    <row r="28" spans="1:7" ht="29.45" customHeight="1" x14ac:dyDescent="0.2">
      <c r="C28" s="52" t="s">
        <v>42</v>
      </c>
      <c r="D28" s="53">
        <f>D27+D26</f>
        <v>0</v>
      </c>
      <c r="E28" s="54"/>
      <c r="G28" s="4"/>
    </row>
    <row r="29" spans="1:7" x14ac:dyDescent="0.2">
      <c r="C29" s="6"/>
      <c r="D29" s="7"/>
      <c r="E29" s="8" t="s">
        <v>23</v>
      </c>
    </row>
  </sheetData>
  <sheetProtection algorithmName="SHA-512" hashValue="hGkwUfWMWMvmYMGSmGpyzkGZALvpJ2ZsMvkzN3OY0Y1lA8EDkCJxJXUgopNTUi5yiih7Wh1NsKPKjK1WhXI1Ow==" saltValue="/+GDG1gP2FQaSQIlC8DeSQ==" spinCount="100000" sheet="1" objects="1" scenarios="1"/>
  <mergeCells count="1">
    <mergeCell ref="D1:E1"/>
  </mergeCells>
  <phoneticPr fontId="13" type="noConversion"/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19" sqref="A19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17</v>
      </c>
      <c r="B1" s="107" t="str">
        <f>IF('Aktivita 1 - Rozpočet'!D1=0,"",'Aktivita 1 -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50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7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7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7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7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7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7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7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7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7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7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7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7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7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7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7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7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7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7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7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7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7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7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7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7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7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7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7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7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7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7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8KSO15IIG3mWUwKCVXU3y1UFboNlcWG3p/XyWBTLgYRqTGLaW2a+N0IbN8nyA+HXrVJMumh6h+1gp8uOUBEijg==" saltValue="mi1ktCtklr1vH10vMOhlm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G29"/>
  <sheetViews>
    <sheetView showGridLines="0" workbookViewId="0">
      <pane ySplit="2" topLeftCell="A3" activePane="bottomLeft" state="frozen"/>
      <selection activeCell="A6" sqref="A6"/>
      <selection pane="bottomLeft" activeCell="C3" sqref="C3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45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56</v>
      </c>
      <c r="D3" s="50"/>
      <c r="E3" s="51"/>
    </row>
    <row r="4" spans="1:5" ht="27.95" customHeight="1" thickBot="1" x14ac:dyDescent="0.25">
      <c r="C4" s="55"/>
      <c r="D4" s="56" t="s">
        <v>40</v>
      </c>
      <c r="E4" s="57" t="s">
        <v>0</v>
      </c>
    </row>
    <row r="5" spans="1:5" x14ac:dyDescent="0.2">
      <c r="A5" s="91" t="s">
        <v>57</v>
      </c>
      <c r="B5" s="91"/>
      <c r="C5" s="91" t="s">
        <v>58</v>
      </c>
      <c r="D5" s="97">
        <f>D6</f>
        <v>0</v>
      </c>
      <c r="E5" s="91"/>
    </row>
    <row r="6" spans="1:5" x14ac:dyDescent="0.2">
      <c r="B6" s="92">
        <v>501</v>
      </c>
      <c r="C6" s="90" t="s">
        <v>59</v>
      </c>
      <c r="D6" s="98">
        <f>SUM(D7:D9)</f>
        <v>0</v>
      </c>
      <c r="E6" s="99"/>
    </row>
    <row r="7" spans="1:5" ht="38.25" x14ac:dyDescent="0.2">
      <c r="C7" s="58" t="s">
        <v>54</v>
      </c>
      <c r="D7" s="1"/>
      <c r="E7" s="39"/>
    </row>
    <row r="8" spans="1:5" ht="38.25" x14ac:dyDescent="0.2">
      <c r="C8" s="58" t="s">
        <v>55</v>
      </c>
      <c r="D8" s="1"/>
      <c r="E8" s="39"/>
    </row>
    <row r="9" spans="1:5" ht="25.5" x14ac:dyDescent="0.2">
      <c r="C9" s="58" t="s">
        <v>60</v>
      </c>
      <c r="D9" s="1"/>
      <c r="E9" s="39"/>
    </row>
    <row r="10" spans="1:5" x14ac:dyDescent="0.2">
      <c r="A10" s="91">
        <v>51</v>
      </c>
      <c r="B10" s="91"/>
      <c r="C10" s="91" t="s">
        <v>61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62</v>
      </c>
      <c r="D11" s="98">
        <f>SUM(D12:D13)</f>
        <v>0</v>
      </c>
      <c r="E11" s="99"/>
    </row>
    <row r="12" spans="1:5" ht="25.5" x14ac:dyDescent="0.2">
      <c r="C12" s="58" t="s">
        <v>68</v>
      </c>
      <c r="D12" s="1"/>
      <c r="E12" s="39"/>
    </row>
    <row r="13" spans="1:5" ht="25.5" x14ac:dyDescent="0.2">
      <c r="B13" s="92">
        <v>512</v>
      </c>
      <c r="C13" s="58" t="s">
        <v>53</v>
      </c>
      <c r="D13" s="1"/>
      <c r="E13" s="39"/>
    </row>
    <row r="14" spans="1:5" x14ac:dyDescent="0.2">
      <c r="B14" s="92">
        <v>518</v>
      </c>
      <c r="C14" s="90" t="s">
        <v>63</v>
      </c>
      <c r="D14" s="98">
        <f>SUM(D15:D18)</f>
        <v>0</v>
      </c>
      <c r="E14" s="99"/>
    </row>
    <row r="15" spans="1:5" ht="25.5" x14ac:dyDescent="0.2">
      <c r="C15" s="58" t="s">
        <v>51</v>
      </c>
      <c r="D15" s="1"/>
      <c r="E15" s="39"/>
    </row>
    <row r="16" spans="1:5" ht="25.5" x14ac:dyDescent="0.2">
      <c r="C16" s="58" t="s">
        <v>73</v>
      </c>
      <c r="D16" s="1"/>
      <c r="E16" s="39"/>
    </row>
    <row r="17" spans="1:7" ht="25.5" x14ac:dyDescent="0.2">
      <c r="C17" s="58" t="s">
        <v>72</v>
      </c>
      <c r="D17" s="1"/>
      <c r="E17" s="39"/>
    </row>
    <row r="18" spans="1:7" ht="25.5" x14ac:dyDescent="0.2">
      <c r="C18" s="58" t="s">
        <v>70</v>
      </c>
      <c r="D18" s="1"/>
      <c r="E18" s="39"/>
    </row>
    <row r="19" spans="1:7" x14ac:dyDescent="0.2">
      <c r="A19" s="91">
        <v>520</v>
      </c>
      <c r="B19" s="91"/>
      <c r="C19" s="91" t="s">
        <v>64</v>
      </c>
      <c r="D19" s="97">
        <f>SUM(D20:D21)</f>
        <v>0</v>
      </c>
      <c r="E19" s="91"/>
    </row>
    <row r="20" spans="1:7" ht="229.5" x14ac:dyDescent="0.2">
      <c r="B20" s="92">
        <v>521</v>
      </c>
      <c r="C20" s="58" t="s">
        <v>71</v>
      </c>
      <c r="D20" s="1"/>
      <c r="E20" s="39"/>
    </row>
    <row r="21" spans="1:7" x14ac:dyDescent="0.2">
      <c r="B21" s="92">
        <v>524</v>
      </c>
      <c r="C21" s="58" t="s">
        <v>65</v>
      </c>
      <c r="D21" s="1"/>
      <c r="E21" s="39"/>
    </row>
    <row r="22" spans="1:7" x14ac:dyDescent="0.2">
      <c r="A22" s="91">
        <v>540</v>
      </c>
      <c r="B22" s="91"/>
      <c r="C22" s="91" t="s">
        <v>66</v>
      </c>
      <c r="D22" s="97">
        <f>D23</f>
        <v>0</v>
      </c>
      <c r="E22" s="91"/>
    </row>
    <row r="23" spans="1:7" x14ac:dyDescent="0.2">
      <c r="B23" s="92">
        <v>549</v>
      </c>
      <c r="C23" s="90" t="s">
        <v>67</v>
      </c>
      <c r="D23" s="98">
        <f>SUM(D24:D25)</f>
        <v>0</v>
      </c>
      <c r="E23" s="99"/>
    </row>
    <row r="24" spans="1:7" ht="51" x14ac:dyDescent="0.2">
      <c r="C24" s="58" t="s">
        <v>52</v>
      </c>
      <c r="D24" s="1"/>
      <c r="E24" s="39"/>
    </row>
    <row r="25" spans="1:7" ht="39" thickBot="1" x14ac:dyDescent="0.25">
      <c r="C25" s="93" t="s">
        <v>69</v>
      </c>
      <c r="D25" s="1"/>
      <c r="E25" s="39"/>
    </row>
    <row r="26" spans="1:7" ht="39.950000000000003" customHeight="1" thickTop="1" x14ac:dyDescent="0.2">
      <c r="C26" s="49" t="s">
        <v>44</v>
      </c>
      <c r="D26" s="50">
        <f>SUM(D22,D19,D10,D5)</f>
        <v>0</v>
      </c>
      <c r="E26" s="51"/>
      <c r="G26" s="4"/>
    </row>
    <row r="27" spans="1:7" ht="24" customHeight="1" thickBot="1" x14ac:dyDescent="0.25">
      <c r="C27" s="55" t="s">
        <v>39</v>
      </c>
      <c r="D27" s="56">
        <f>'Aktivita 2 - Koneční příjemci'!C4</f>
        <v>0</v>
      </c>
      <c r="E27" s="57"/>
      <c r="G27" s="4"/>
    </row>
    <row r="28" spans="1:7" ht="29.45" customHeight="1" x14ac:dyDescent="0.2">
      <c r="C28" s="52" t="s">
        <v>42</v>
      </c>
      <c r="D28" s="53">
        <f>D27+D26</f>
        <v>0</v>
      </c>
      <c r="E28" s="54"/>
      <c r="G28" s="4"/>
    </row>
    <row r="29" spans="1:7" x14ac:dyDescent="0.2">
      <c r="C29" s="6"/>
      <c r="D29" s="7"/>
      <c r="E29" s="8" t="s">
        <v>23</v>
      </c>
    </row>
  </sheetData>
  <sheetProtection algorithmName="SHA-512" hashValue="d7A7R46iROOR0Au0mW5KgYXNVfoLtrelqsad2bJG1LoDp5hiXwhiEzfBJvoBnnuRH6vru8H58vWoq/aLS3DPrQ==" saltValue="qJ5WHxE7CWmuogVoltM/sg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4" sqref="A4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18</v>
      </c>
      <c r="B1" s="107" t="str">
        <f>IF('Aktivita 2 - Rozpočet'!D1=0,"",'Aktivita 2 -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GZZh2YNSxaIl0V/9GGw/3jbcWCMvxskRZGBFjZjg0JFXaifScy0oFAu5MwkmrTqBI8tcrMDvA1ruGcvbduUvrA==" saltValue="YjwFD95KeGaPGHyiJOmPG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G29"/>
  <sheetViews>
    <sheetView showGridLines="0" workbookViewId="0">
      <pane ySplit="2" topLeftCell="A3" activePane="bottomLeft" state="frozen"/>
      <selection activeCell="A6" sqref="A6"/>
      <selection pane="bottomLeft" activeCell="C10" sqref="C10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47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56</v>
      </c>
      <c r="D3" s="50"/>
      <c r="E3" s="51"/>
    </row>
    <row r="4" spans="1:5" ht="27.95" customHeight="1" thickBot="1" x14ac:dyDescent="0.25">
      <c r="C4" s="55"/>
      <c r="D4" s="56" t="s">
        <v>40</v>
      </c>
      <c r="E4" s="57" t="s">
        <v>0</v>
      </c>
    </row>
    <row r="5" spans="1:5" x14ac:dyDescent="0.2">
      <c r="A5" s="91" t="s">
        <v>57</v>
      </c>
      <c r="B5" s="91"/>
      <c r="C5" s="91" t="s">
        <v>58</v>
      </c>
      <c r="D5" s="97">
        <f>D6</f>
        <v>0</v>
      </c>
      <c r="E5" s="91"/>
    </row>
    <row r="6" spans="1:5" x14ac:dyDescent="0.2">
      <c r="B6" s="92">
        <v>501</v>
      </c>
      <c r="C6" s="90" t="s">
        <v>59</v>
      </c>
      <c r="D6" s="98">
        <f>SUM(D7:D9)</f>
        <v>0</v>
      </c>
      <c r="E6" s="99"/>
    </row>
    <row r="7" spans="1:5" ht="38.25" x14ac:dyDescent="0.2">
      <c r="C7" s="58" t="s">
        <v>54</v>
      </c>
      <c r="D7" s="1"/>
      <c r="E7" s="39"/>
    </row>
    <row r="8" spans="1:5" ht="38.25" x14ac:dyDescent="0.2">
      <c r="C8" s="58" t="s">
        <v>55</v>
      </c>
      <c r="D8" s="1"/>
      <c r="E8" s="39"/>
    </row>
    <row r="9" spans="1:5" ht="25.5" x14ac:dyDescent="0.2">
      <c r="C9" s="58" t="s">
        <v>60</v>
      </c>
      <c r="D9" s="1"/>
      <c r="E9" s="39"/>
    </row>
    <row r="10" spans="1:5" x14ac:dyDescent="0.2">
      <c r="A10" s="91">
        <v>51</v>
      </c>
      <c r="B10" s="91"/>
      <c r="C10" s="91" t="s">
        <v>61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62</v>
      </c>
      <c r="D11" s="98">
        <f>SUM(D12:D13)</f>
        <v>0</v>
      </c>
      <c r="E11" s="99"/>
    </row>
    <row r="12" spans="1:5" ht="25.5" x14ac:dyDescent="0.2">
      <c r="C12" s="58" t="s">
        <v>68</v>
      </c>
      <c r="D12" s="1"/>
      <c r="E12" s="39"/>
    </row>
    <row r="13" spans="1:5" ht="25.5" x14ac:dyDescent="0.2">
      <c r="B13" s="92">
        <v>512</v>
      </c>
      <c r="C13" s="58" t="s">
        <v>53</v>
      </c>
      <c r="D13" s="1"/>
      <c r="E13" s="39"/>
    </row>
    <row r="14" spans="1:5" x14ac:dyDescent="0.2">
      <c r="B14" s="92">
        <v>518</v>
      </c>
      <c r="C14" s="90" t="s">
        <v>63</v>
      </c>
      <c r="D14" s="98">
        <f>SUM(D15:D18)</f>
        <v>0</v>
      </c>
      <c r="E14" s="99"/>
    </row>
    <row r="15" spans="1:5" ht="25.5" x14ac:dyDescent="0.2">
      <c r="C15" s="58" t="s">
        <v>51</v>
      </c>
      <c r="D15" s="1"/>
      <c r="E15" s="39"/>
    </row>
    <row r="16" spans="1:5" ht="25.5" x14ac:dyDescent="0.2">
      <c r="C16" s="58" t="s">
        <v>73</v>
      </c>
      <c r="D16" s="1"/>
      <c r="E16" s="39"/>
    </row>
    <row r="17" spans="1:7" ht="25.5" x14ac:dyDescent="0.2">
      <c r="C17" s="58" t="s">
        <v>72</v>
      </c>
      <c r="D17" s="1"/>
      <c r="E17" s="39"/>
    </row>
    <row r="18" spans="1:7" ht="25.5" x14ac:dyDescent="0.2">
      <c r="C18" s="58" t="s">
        <v>70</v>
      </c>
      <c r="D18" s="1"/>
      <c r="E18" s="39"/>
    </row>
    <row r="19" spans="1:7" x14ac:dyDescent="0.2">
      <c r="A19" s="91">
        <v>520</v>
      </c>
      <c r="B19" s="91"/>
      <c r="C19" s="91" t="s">
        <v>64</v>
      </c>
      <c r="D19" s="97">
        <f>SUM(D20:D21)</f>
        <v>0</v>
      </c>
      <c r="E19" s="91"/>
    </row>
    <row r="20" spans="1:7" ht="229.5" x14ac:dyDescent="0.2">
      <c r="B20" s="92">
        <v>521</v>
      </c>
      <c r="C20" s="58" t="s">
        <v>71</v>
      </c>
      <c r="D20" s="1"/>
      <c r="E20" s="39"/>
    </row>
    <row r="21" spans="1:7" x14ac:dyDescent="0.2">
      <c r="B21" s="92">
        <v>524</v>
      </c>
      <c r="C21" s="58" t="s">
        <v>65</v>
      </c>
      <c r="D21" s="1"/>
      <c r="E21" s="39"/>
    </row>
    <row r="22" spans="1:7" x14ac:dyDescent="0.2">
      <c r="A22" s="91">
        <v>540</v>
      </c>
      <c r="B22" s="91"/>
      <c r="C22" s="91" t="s">
        <v>66</v>
      </c>
      <c r="D22" s="97">
        <f>D23</f>
        <v>0</v>
      </c>
      <c r="E22" s="91"/>
    </row>
    <row r="23" spans="1:7" x14ac:dyDescent="0.2">
      <c r="B23" s="92">
        <v>549</v>
      </c>
      <c r="C23" s="90" t="s">
        <v>67</v>
      </c>
      <c r="D23" s="98">
        <f>SUM(D24:D25)</f>
        <v>0</v>
      </c>
      <c r="E23" s="99"/>
    </row>
    <row r="24" spans="1:7" ht="51" x14ac:dyDescent="0.2">
      <c r="C24" s="58" t="s">
        <v>52</v>
      </c>
      <c r="D24" s="1"/>
      <c r="E24" s="39"/>
    </row>
    <row r="25" spans="1:7" ht="39" thickBot="1" x14ac:dyDescent="0.25">
      <c r="C25" s="93" t="s">
        <v>69</v>
      </c>
      <c r="D25" s="1"/>
      <c r="E25" s="39"/>
    </row>
    <row r="26" spans="1:7" ht="39.950000000000003" customHeight="1" thickTop="1" x14ac:dyDescent="0.2">
      <c r="C26" s="49" t="s">
        <v>44</v>
      </c>
      <c r="D26" s="50">
        <f>SUM(D22,D19,D10,D5)</f>
        <v>0</v>
      </c>
      <c r="E26" s="51"/>
      <c r="G26" s="4"/>
    </row>
    <row r="27" spans="1:7" ht="24" customHeight="1" thickBot="1" x14ac:dyDescent="0.25">
      <c r="C27" s="55" t="s">
        <v>39</v>
      </c>
      <c r="D27" s="56">
        <f>'Aktivita 3 - Koneční příjemci'!C4</f>
        <v>0</v>
      </c>
      <c r="E27" s="57"/>
      <c r="G27" s="4"/>
    </row>
    <row r="28" spans="1:7" ht="29.45" customHeight="1" x14ac:dyDescent="0.2">
      <c r="C28" s="52" t="s">
        <v>42</v>
      </c>
      <c r="D28" s="53">
        <f>D27+D26</f>
        <v>0</v>
      </c>
      <c r="E28" s="54"/>
      <c r="G28" s="4"/>
    </row>
    <row r="29" spans="1:7" x14ac:dyDescent="0.2">
      <c r="C29" s="6"/>
      <c r="D29" s="7"/>
      <c r="E29" s="8" t="s">
        <v>23</v>
      </c>
    </row>
  </sheetData>
  <sheetProtection algorithmName="SHA-512" hashValue="Axr+W/twbuuJrhvy+OM+hVnfUgwH2zrhqWD5b9xavggtJqaX7SCEjSq+8TkY5Ran2dz9HfCiq4LyTL8sIlUirw==" saltValue="MP5bKAtVdXBmH0BOuiq4LQ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C20" sqref="C20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19</v>
      </c>
      <c r="B1" s="107" t="str">
        <f>IF('Aktivita 3 - Rozpočet'!D1=0,"",'Aktivita 3 -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ElAHPdAggX0lFV2YrZEnshGNODlBrql8TFzocE82ahTIMb21vB2RWTDdVJFHKzw9U3pNb7icQo6+i2K1YN13TQ==" saltValue="noejCWoinnNeoE8uBpZXB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G29"/>
  <sheetViews>
    <sheetView showGridLines="0" workbookViewId="0">
      <pane ySplit="2" topLeftCell="A3" activePane="bottomLeft" state="frozen"/>
      <selection activeCell="A6" sqref="A6"/>
      <selection pane="bottomLeft" activeCell="C3" sqref="C3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48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56</v>
      </c>
      <c r="D3" s="50"/>
      <c r="E3" s="51"/>
    </row>
    <row r="4" spans="1:5" ht="27.95" customHeight="1" thickBot="1" x14ac:dyDescent="0.25">
      <c r="C4" s="55"/>
      <c r="D4" s="56" t="s">
        <v>40</v>
      </c>
      <c r="E4" s="57" t="s">
        <v>0</v>
      </c>
    </row>
    <row r="5" spans="1:5" x14ac:dyDescent="0.2">
      <c r="A5" s="91" t="s">
        <v>57</v>
      </c>
      <c r="B5" s="91"/>
      <c r="C5" s="91" t="s">
        <v>58</v>
      </c>
      <c r="D5" s="97">
        <f>D6</f>
        <v>0</v>
      </c>
      <c r="E5" s="91"/>
    </row>
    <row r="6" spans="1:5" x14ac:dyDescent="0.2">
      <c r="B6" s="92">
        <v>501</v>
      </c>
      <c r="C6" s="90" t="s">
        <v>59</v>
      </c>
      <c r="D6" s="98">
        <f>SUM(D7:D9)</f>
        <v>0</v>
      </c>
      <c r="E6" s="99"/>
    </row>
    <row r="7" spans="1:5" ht="38.25" x14ac:dyDescent="0.2">
      <c r="C7" s="58" t="s">
        <v>54</v>
      </c>
      <c r="D7" s="1"/>
      <c r="E7" s="39"/>
    </row>
    <row r="8" spans="1:5" ht="38.25" x14ac:dyDescent="0.2">
      <c r="C8" s="58" t="s">
        <v>55</v>
      </c>
      <c r="D8" s="1"/>
      <c r="E8" s="39"/>
    </row>
    <row r="9" spans="1:5" ht="25.5" x14ac:dyDescent="0.2">
      <c r="C9" s="58" t="s">
        <v>60</v>
      </c>
      <c r="D9" s="1"/>
      <c r="E9" s="39"/>
    </row>
    <row r="10" spans="1:5" x14ac:dyDescent="0.2">
      <c r="A10" s="91">
        <v>51</v>
      </c>
      <c r="B10" s="91"/>
      <c r="C10" s="91" t="s">
        <v>61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62</v>
      </c>
      <c r="D11" s="98">
        <f>SUM(D12:D13)</f>
        <v>0</v>
      </c>
      <c r="E11" s="99"/>
    </row>
    <row r="12" spans="1:5" ht="25.5" x14ac:dyDescent="0.2">
      <c r="C12" s="58" t="s">
        <v>68</v>
      </c>
      <c r="D12" s="1"/>
      <c r="E12" s="39"/>
    </row>
    <row r="13" spans="1:5" ht="25.5" x14ac:dyDescent="0.2">
      <c r="B13" s="92">
        <v>512</v>
      </c>
      <c r="C13" s="58" t="s">
        <v>53</v>
      </c>
      <c r="D13" s="1"/>
      <c r="E13" s="39"/>
    </row>
    <row r="14" spans="1:5" x14ac:dyDescent="0.2">
      <c r="B14" s="92">
        <v>518</v>
      </c>
      <c r="C14" s="90" t="s">
        <v>63</v>
      </c>
      <c r="D14" s="98">
        <f>SUM(D15:D18)</f>
        <v>0</v>
      </c>
      <c r="E14" s="99"/>
    </row>
    <row r="15" spans="1:5" ht="25.5" x14ac:dyDescent="0.2">
      <c r="C15" s="58" t="s">
        <v>51</v>
      </c>
      <c r="D15" s="1"/>
      <c r="E15" s="39"/>
    </row>
    <row r="16" spans="1:5" ht="25.5" x14ac:dyDescent="0.2">
      <c r="C16" s="58" t="s">
        <v>73</v>
      </c>
      <c r="D16" s="1"/>
      <c r="E16" s="39"/>
    </row>
    <row r="17" spans="1:7" ht="25.5" x14ac:dyDescent="0.2">
      <c r="C17" s="58" t="s">
        <v>72</v>
      </c>
      <c r="D17" s="1"/>
      <c r="E17" s="39"/>
    </row>
    <row r="18" spans="1:7" ht="25.5" x14ac:dyDescent="0.2">
      <c r="C18" s="58" t="s">
        <v>70</v>
      </c>
      <c r="D18" s="1"/>
      <c r="E18" s="39"/>
    </row>
    <row r="19" spans="1:7" x14ac:dyDescent="0.2">
      <c r="A19" s="91">
        <v>520</v>
      </c>
      <c r="B19" s="91"/>
      <c r="C19" s="91" t="s">
        <v>64</v>
      </c>
      <c r="D19" s="97">
        <f>SUM(D20:D21)</f>
        <v>0</v>
      </c>
      <c r="E19" s="91"/>
    </row>
    <row r="20" spans="1:7" ht="229.5" x14ac:dyDescent="0.2">
      <c r="B20" s="92">
        <v>521</v>
      </c>
      <c r="C20" s="58" t="s">
        <v>71</v>
      </c>
      <c r="D20" s="1"/>
      <c r="E20" s="39"/>
    </row>
    <row r="21" spans="1:7" x14ac:dyDescent="0.2">
      <c r="B21" s="92">
        <v>524</v>
      </c>
      <c r="C21" s="58" t="s">
        <v>65</v>
      </c>
      <c r="D21" s="1"/>
      <c r="E21" s="39"/>
    </row>
    <row r="22" spans="1:7" x14ac:dyDescent="0.2">
      <c r="A22" s="91">
        <v>540</v>
      </c>
      <c r="B22" s="91"/>
      <c r="C22" s="91" t="s">
        <v>66</v>
      </c>
      <c r="D22" s="97">
        <f>D23</f>
        <v>0</v>
      </c>
      <c r="E22" s="91"/>
    </row>
    <row r="23" spans="1:7" x14ac:dyDescent="0.2">
      <c r="B23" s="92">
        <v>549</v>
      </c>
      <c r="C23" s="90" t="s">
        <v>67</v>
      </c>
      <c r="D23" s="98">
        <f>SUM(D24:D25)</f>
        <v>0</v>
      </c>
      <c r="E23" s="99"/>
    </row>
    <row r="24" spans="1:7" ht="51" x14ac:dyDescent="0.2">
      <c r="C24" s="58" t="s">
        <v>52</v>
      </c>
      <c r="D24" s="1"/>
      <c r="E24" s="39"/>
    </row>
    <row r="25" spans="1:7" ht="39" thickBot="1" x14ac:dyDescent="0.25">
      <c r="C25" s="93" t="s">
        <v>69</v>
      </c>
      <c r="D25" s="1"/>
      <c r="E25" s="39"/>
    </row>
    <row r="26" spans="1:7" ht="39.950000000000003" customHeight="1" thickTop="1" x14ac:dyDescent="0.2">
      <c r="C26" s="49" t="s">
        <v>44</v>
      </c>
      <c r="D26" s="50">
        <f>SUM(D22,D19,D10,D5)</f>
        <v>0</v>
      </c>
      <c r="E26" s="51"/>
      <c r="G26" s="4"/>
    </row>
    <row r="27" spans="1:7" ht="24" customHeight="1" thickBot="1" x14ac:dyDescent="0.25">
      <c r="C27" s="55" t="s">
        <v>39</v>
      </c>
      <c r="D27" s="56">
        <f>'Aktivita 4 - Koneční příjemci'!C4</f>
        <v>0</v>
      </c>
      <c r="E27" s="57"/>
      <c r="G27" s="4"/>
    </row>
    <row r="28" spans="1:7" ht="29.45" customHeight="1" x14ac:dyDescent="0.2">
      <c r="C28" s="52" t="s">
        <v>42</v>
      </c>
      <c r="D28" s="53">
        <f>D27+D26</f>
        <v>0</v>
      </c>
      <c r="E28" s="54"/>
      <c r="G28" s="4"/>
    </row>
    <row r="29" spans="1:7" x14ac:dyDescent="0.2">
      <c r="C29" s="6"/>
      <c r="D29" s="7"/>
      <c r="E29" s="8" t="s">
        <v>23</v>
      </c>
    </row>
  </sheetData>
  <sheetProtection algorithmName="SHA-512" hashValue="pq/UF8XxbHDoTr58y27a/y2Q0Gqzw0rsV/U7c4A2ZouVoxCn2ukPAjyU73T11V3Pegs+u8d+rIkn9hCak+z40g==" saltValue="HuzVj8auCspp4QlyLnfccQ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I30" sqref="I30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20</v>
      </c>
      <c r="B1" s="107" t="str">
        <f>IF('Aktivita 4 - Rozpočet'!D1=0,"",'Aktivita 4 -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pHUq88sEMmWjlPjOUn5aCrGjz1WCAjWLYE6HEpdLm5ebnOiuyDhEXmIPU8sjhL+1k3QykPUUez7SdzAYRo20PQ==" saltValue="021CeRIsmWXoGx9vmsekM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6FACFE-4670-4879-B223-9FC480884945}">
  <ds:schemaRefs>
    <ds:schemaRef ds:uri="http://purl.org/dc/terms/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2dd9244-2547-4197-b4bd-e7d270d73f7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Švehla Zbyněk</cp:lastModifiedBy>
  <cp:lastPrinted>2022-01-25T09:13:16Z</cp:lastPrinted>
  <dcterms:created xsi:type="dcterms:W3CDTF">2017-05-20T16:17:56Z</dcterms:created>
  <dcterms:modified xsi:type="dcterms:W3CDTF">2023-09-26T07:35:38Z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