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VSA MD/Výzva/2023/Vyúčtování/"/>
    </mc:Choice>
  </mc:AlternateContent>
  <xr:revisionPtr revIDLastSave="414" documentId="13_ncr:1_{AC06F767-A7BC-4A79-9481-F5C6E0A94D3D}" xr6:coauthVersionLast="47" xr6:coauthVersionMax="47" xr10:uidLastSave="{AE316457-39E5-4801-B2FC-70138198058C}"/>
  <bookViews>
    <workbookView xWindow="-120" yWindow="-120" windowWidth="29040" windowHeight="15840" tabRatio="627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INFORMACE'!$A$1:$B$46</definedName>
    <definedName name="_xlnm.Print_Area" localSheetId="1">'2. POUŽITÍ DOTACE'!$A$1:$E$43</definedName>
    <definedName name="_xlnm.Print_Area" localSheetId="2">'3. FINANČNÍ VYPOŘÁDÁNÍ Vyhl.'!$A$1:$J$25</definedName>
    <definedName name="_xlnm.Print_Area" localSheetId="3">'4. Naplnění účelu dotace'!$A$1:$I$46</definedName>
    <definedName name="_xlnm.Print_Area" localSheetId="4">'5. Mzdy, DPP, DPČ, odvody'!$A$1:$L$57</definedName>
    <definedName name="_xlnm.Print_Area" localSheetId="5">'6. OSVČ'!$A$1:$L$43</definedName>
    <definedName name="_xlnm.Print_Area" localSheetId="6">'7. Přehled zdrojů'!$A$1:$F$41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E15" i="3"/>
  <c r="D9" i="3"/>
  <c r="D8" i="3" s="1"/>
  <c r="D23" i="3"/>
  <c r="D27" i="3"/>
  <c r="D26" i="3" s="1"/>
  <c r="D18" i="3"/>
  <c r="D14" i="3"/>
  <c r="D13" i="3" l="1"/>
  <c r="D6" i="3" s="1"/>
  <c r="D30" i="3" l="1"/>
  <c r="C10" i="4"/>
  <c r="J1" i="1"/>
  <c r="C6" i="8" l="1"/>
  <c r="M16" i="7"/>
  <c r="A13" i="4" l="1"/>
  <c r="A21" i="8"/>
  <c r="E1" i="3" l="1"/>
  <c r="E1" i="8"/>
  <c r="E7" i="9"/>
  <c r="C6" i="3"/>
  <c r="C7" i="8" s="1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C2" i="3"/>
  <c r="C4" i="3"/>
  <c r="B1" i="1"/>
  <c r="C16" i="1"/>
  <c r="B2" i="1"/>
  <c r="G16" i="1"/>
  <c r="H16" i="1"/>
  <c r="C30" i="3"/>
  <c r="D7" i="7" l="1"/>
  <c r="E31" i="3"/>
  <c r="A31" i="3" s="1"/>
  <c r="C6" i="5" l="1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<sst xmlns="http://schemas.openxmlformats.org/spreadsheetml/2006/main" count="331" uniqueCount="236">
  <si>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</si>
  <si>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</si>
  <si>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</si>
  <si>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</si>
  <si>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</si>
  <si>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</si>
  <si>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</si>
  <si>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</si>
  <si>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</si>
  <si>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</si>
  <si>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</si>
  <si>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</si>
  <si>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</si>
  <si>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</si>
  <si>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</si>
  <si>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</si>
  <si>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</si>
  <si>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</si>
  <si>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</si>
  <si>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</si>
  <si>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</si>
  <si>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</si>
  <si>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</si>
  <si>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</si>
  <si>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Žádné skutečnosti a informace související nebo se vztahující k realizaci dotace jsme nezamlčeli.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</si>
  <si>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</si>
  <si>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</si>
  <si>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</si>
  <si>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</si>
  <si>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</si>
  <si>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</si>
  <si>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</si>
  <si>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</si>
  <si>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</si>
  <si>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</si>
  <si>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</si>
  <si>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</si>
  <si>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</si>
  <si>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</si>
  <si>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</si>
  <si>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</si>
  <si>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Obsah formuláře:</t>
  </si>
  <si>
    <t>Výše poskytnuté dotace (v Kč)</t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</si>
  <si>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</si>
  <si>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</si>
  <si>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</si>
  <si>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</si>
  <si>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</si>
  <si>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</si>
  <si>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</si>
  <si>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</si>
  <si>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</si>
  <si>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</si>
  <si>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</si>
  <si>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Limity platí i pro kombinaci HPP a DPP nebo DPČ</t>
  </si>
  <si>
    <t xml:space="preserve">Příjemce dotace 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</si>
  <si>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</si>
  <si>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</si>
  <si>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</si>
  <si>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</si>
  <si>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</si>
  <si>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</si>
  <si>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</si>
  <si>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</si>
  <si>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</si>
  <si>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</si>
  <si>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</si>
  <si>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</si>
  <si>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</si>
  <si>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</si>
  <si>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</si>
  <si>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</si>
  <si>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</si>
  <si>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</si>
  <si>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</si>
  <si>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</si>
  <si>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</si>
  <si>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</si>
  <si>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</si>
  <si>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</si>
  <si>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</si>
  <si>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</si>
  <si>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</si>
  <si>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</si>
  <si>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</si>
  <si>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</si>
  <si>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</si>
  <si>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</si>
  <si>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</si>
  <si>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</si>
  <si>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</si>
  <si>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</si>
  <si>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</si>
  <si>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</si>
  <si>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</si>
  <si>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</si>
  <si>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</si>
  <si>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</si>
  <si>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</si>
  <si>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</si>
  <si>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</si>
  <si>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</si>
  <si>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</si>
  <si>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</si>
  <si>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</si>
  <si>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</si>
  <si>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</si>
  <si>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</si>
  <si>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</si>
  <si>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</si>
  <si>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</si>
  <si>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</si>
  <si>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</si>
  <si>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</si>
  <si>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</si>
  <si>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</si>
  <si>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</si>
  <si>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</si>
  <si>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</si>
  <si>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</si>
  <si>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</si>
  <si>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</si>
  <si>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</si>
  <si>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</si>
  <si>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</si>
  <si>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</si>
  <si>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</si>
  <si>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</si>
  <si>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</si>
  <si>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</si>
  <si>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</si>
  <si>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</si>
  <si>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</si>
  <si>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</si>
  <si>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</si>
  <si>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</si>
  <si>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</si>
  <si>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</si>
  <si>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</si>
  <si>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</si>
  <si>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</si>
  <si>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</si>
  <si>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</si>
  <si>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</si>
  <si>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</si>
  <si>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</si>
  <si>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</si>
  <si>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</si>
  <si>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</si>
  <si>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</si>
  <si>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</si>
  <si>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</si>
  <si>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</si>
  <si>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</si>
  <si>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</si>
  <si>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</si>
  <si>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</si>
  <si>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</si>
  <si>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</si>
  <si>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</si>
  <si>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</si>
  <si>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</si>
  <si>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</si>
  <si>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</si>
  <si>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</si>
  <si>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</si>
  <si>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</si>
  <si>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</si>
  <si>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</si>
  <si>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</si>
  <si>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</si>
  <si>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</si>
  <si>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</si>
  <si>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</si>
  <si>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</si>
  <si>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</si>
  <si>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</si>
  <si>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</si>
  <si>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</si>
  <si>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</si>
  <si>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</si>
  <si>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</si>
  <si>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</si>
  <si>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</si>
  <si>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</si>
  <si>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</si>
  <si>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</si>
  <si>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</si>
  <si>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</si>
  <si>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</si>
  <si>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</si>
  <si>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t>VYPLŇUJTE PROSÍM JEN ŽLUTÉ BUŇKY!!!!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</si>
  <si>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</si>
  <si>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</si>
  <si>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</si>
  <si>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Limit dle Rozhodnutí 400 Kč/hod.</t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</si>
  <si>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</si>
  <si>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</si>
  <si>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</si>
  <si>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</si>
  <si>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</si>
  <si>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</si>
  <si>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</si>
  <si>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</si>
  <si>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</si>
  <si>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 xml:space="preserve">ostatní náklady účtované na účet 511 a související s plněním účelu Výzvy a oblasti podpory 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</si>
  <si>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</si>
  <si>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</si>
  <si>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</si>
  <si>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</si>
  <si>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</si>
  <si>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</si>
  <si>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 xml:space="preserve">náklady na zabezpečení údržby a provozování sportovních zařízení ve vlastnictví,
dlouhodobém nájmu nebo dlouhodobé bezplatné výpůjčce spolku 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</si>
  <si>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</si>
  <si>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</si>
  <si>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</si>
  <si>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</si>
  <si>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</si>
  <si>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</si>
  <si>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</si>
  <si>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</si>
  <si>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</si>
  <si>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</si>
  <si>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</si>
  <si>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</si>
  <si>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</si>
  <si>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31.12.2023</t>
    </r>
  </si>
  <si>
    <r>
      <t xml:space="preserve">Odesláním datovou schránkou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VYPOŘÁDÁNÍ_DOTACE_2023“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</si>
  <si>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15. 2. 2024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15.2.2024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</si>
  <si>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Odesláním datovou schránkou potvrzujeme pravdivost a správnost údajů, které jsme uvedli v tomto vyúčtování dotace za rok 2023. Veškeré údaje jsou zavedené a zaúčtované v našem účetnictví nebo evidenci.</t>
  </si>
  <si>
    <t>k 31. 12. 2023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</si>
  <si>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2023</t>
    </r>
  </si>
  <si>
    <t>Mzdy (bez odvodů) - max. do výše 60 tis. Kč na osobu a měsíc</t>
  </si>
  <si>
    <t>Dohody o provedení práce (bez odvodů) - limit: 400 Kč/hodinu a zároveň 60 tis. Kč za měsíc</t>
  </si>
  <si>
    <t>Dohody o pracovní činnosti (bez odvodů) - limit: 400 Kč/hodinu a zároveň 60 tis. Kč za měsíc</t>
  </si>
  <si>
    <t>Odesláním datovou schránkou potvzrujeme pravdivost a správnost údajů, které jsme uvedli v tomto vyúčtování dotace za rok 2022. Veškeré údaje jsou zavedené a zaúčtované v našem účetnictví nebo evidenci.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</si>
</sst>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7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9" borderId="1" xfId="1" applyFont="1" applyFill="1" applyBorder="1" applyAlignment="1" applyProtection="1">
      <alignment horizontal="right" vertical="center"/>
      <protection locked="0" hidden="1"/>
    </xf>
    <xf numFmtId="43" fontId="11" fillId="9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9" borderId="1" xfId="1" applyFont="1" applyFill="1" applyBorder="1" applyAlignment="1" applyProtection="1">
      <alignment horizontal="center" vertical="center"/>
      <protection locked="0" hidden="1"/>
    </xf>
    <xf numFmtId="165" fontId="5" fillId="9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9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9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9" borderId="14" xfId="0" applyNumberFormat="1" applyFont="1" applyFill="1" applyBorder="1" applyAlignment="1" applyProtection="1">
      <alignment horizontal="left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3" borderId="0" xfId="0" applyFont="1" applyFill="1" applyAlignment="1" applyProtection="1">
      <alignment vertical="center"/>
      <protection hidden="1"/>
    </xf>
    <xf numFmtId="0" fontId="3" fillId="13" borderId="0" xfId="0" applyFont="1" applyFill="1" applyProtection="1">
      <protection hidden="1"/>
    </xf>
    <xf numFmtId="0" fontId="47" fillId="13" borderId="0" xfId="0" applyFont="1" applyFill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4" fillId="9" borderId="1" xfId="0" applyFont="1" applyFill="1" applyBorder="1" applyAlignment="1" applyProtection="1">
      <alignment horizontal="right" vertical="center"/>
      <protection hidden="1"/>
    </xf>
    <xf numFmtId="0" fontId="35" fillId="14" borderId="5" xfId="0" applyFont="1" applyFill="1" applyBorder="1" applyAlignment="1" applyProtection="1">
      <alignment horizontal="left" vertical="center"/>
      <protection hidden="1"/>
    </xf>
    <xf numFmtId="0" fontId="35" fillId="14" borderId="1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vertical="center" wrapText="1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8" borderId="24" xfId="1" applyFont="1" applyFill="1" applyBorder="1" applyAlignment="1" applyProtection="1">
      <alignment horizontal="right" vertical="center"/>
      <protection hidden="1"/>
    </xf>
    <xf numFmtId="44" fontId="7" fillId="8" borderId="25" xfId="1" applyFont="1" applyFill="1" applyBorder="1" applyAlignment="1" applyProtection="1">
      <alignment horizontal="right" vertical="center"/>
      <protection hidden="1"/>
    </xf>
    <xf numFmtId="44" fontId="8" fillId="11" borderId="1" xfId="1" applyFont="1" applyFill="1" applyBorder="1" applyAlignment="1" applyProtection="1">
      <alignment horizontal="right" vertical="center"/>
      <protection hidden="1"/>
    </xf>
    <xf numFmtId="44" fontId="7" fillId="8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8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3" borderId="30" xfId="2" applyNumberFormat="1" applyFill="1" applyBorder="1" applyAlignment="1" applyProtection="1">
      <alignment horizontal="left" vertical="center" wrapText="1"/>
      <protection locked="0" hidden="1"/>
    </xf>
    <xf numFmtId="44" fontId="20" fillId="13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7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7" borderId="1" xfId="2" applyNumberFormat="1" applyFont="1" applyFill="1" applyBorder="1" applyAlignment="1" applyProtection="1">
      <alignment vertical="center"/>
      <protection hidden="1"/>
    </xf>
    <xf numFmtId="49" fontId="6" fillId="7" borderId="27" xfId="2" applyNumberFormat="1" applyFont="1" applyFill="1" applyBorder="1" applyAlignment="1" applyProtection="1">
      <alignment vertical="center"/>
      <protection hidden="1"/>
    </xf>
    <xf numFmtId="49" fontId="7" fillId="7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vertical="center"/>
      <protection hidden="1"/>
    </xf>
    <xf numFmtId="44" fontId="7" fillId="8" borderId="57" xfId="1" applyFont="1" applyFill="1" applyBorder="1" applyAlignment="1" applyProtection="1">
      <alignment horizontal="right" vertical="center"/>
      <protection hidden="1"/>
    </xf>
    <xf numFmtId="44" fontId="41" fillId="0" borderId="0" xfId="2" applyNumberFormat="1" applyFont="1" applyAlignment="1" applyProtection="1">
      <alignment horizontal="left" vertical="center" wrapText="1"/>
      <protection hidden="1"/>
    </xf>
    <xf numFmtId="0" fontId="42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3" borderId="0" xfId="0" applyFill="1" applyProtection="1">
      <protection hidden="1"/>
    </xf>
    <xf numFmtId="0" fontId="0" fillId="0" borderId="37" xfId="0" applyBorder="1" applyProtection="1">
      <protection hidden="1"/>
    </xf>
    <xf numFmtId="44" fontId="41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7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9" borderId="16" xfId="2" applyNumberFormat="1" applyFill="1" applyBorder="1" applyAlignment="1" applyProtection="1">
      <alignment horizontal="left" vertical="center"/>
      <protection hidden="1"/>
    </xf>
    <xf numFmtId="49" fontId="5" fillId="9" borderId="29" xfId="2" applyNumberFormat="1" applyFill="1" applyBorder="1" applyAlignment="1" applyProtection="1">
      <alignment horizontal="left" vertical="center"/>
      <protection hidden="1"/>
    </xf>
    <xf numFmtId="49" fontId="5" fillId="9" borderId="5" xfId="2" applyNumberFormat="1" applyFill="1" applyBorder="1" applyAlignment="1" applyProtection="1">
      <alignment horizontal="left" vertical="center"/>
      <protection hidden="1"/>
    </xf>
    <xf numFmtId="44" fontId="8" fillId="11" borderId="2" xfId="1" applyFont="1" applyFill="1" applyBorder="1" applyAlignment="1" applyProtection="1">
      <alignment horizontal="right" vertical="center"/>
      <protection hidden="1"/>
    </xf>
    <xf numFmtId="44" fontId="37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2" borderId="1" xfId="2" applyNumberFormat="1" applyFont="1" applyFill="1" applyBorder="1" applyAlignment="1" applyProtection="1">
      <alignment horizontal="center" vertical="center" wrapText="1"/>
      <protection hidden="1"/>
    </xf>
    <xf numFmtId="49" fontId="23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3" fillId="12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0" fillId="0" borderId="0" xfId="2" applyNumberFormat="1" applyFont="1" applyAlignment="1" applyProtection="1">
      <alignment horizontal="left" vertical="center"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7" fillId="0" borderId="28" xfId="2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5" fillId="0" borderId="0" xfId="0" applyFont="1" applyProtection="1">
      <protection hidden="1"/>
    </xf>
    <xf numFmtId="0" fontId="28" fillId="9" borderId="0" xfId="0" applyFont="1" applyFill="1" applyAlignment="1" applyProtection="1">
      <alignment horizontal="center" vertical="center"/>
      <protection hidden="1"/>
    </xf>
    <xf numFmtId="0" fontId="11" fillId="9" borderId="0" xfId="0" applyFont="1" applyFill="1" applyProtection="1">
      <protection hidden="1"/>
    </xf>
    <xf numFmtId="0" fontId="25" fillId="9" borderId="0" xfId="0" applyFont="1" applyFill="1" applyProtection="1">
      <protection hidden="1"/>
    </xf>
    <xf numFmtId="0" fontId="25" fillId="9" borderId="0" xfId="0" applyFont="1" applyFill="1" applyAlignment="1" applyProtection="1">
      <alignment horizontal="right"/>
      <protection hidden="1"/>
    </xf>
    <xf numFmtId="0" fontId="15" fillId="11" borderId="1" xfId="0" applyFont="1" applyFill="1" applyBorder="1" applyAlignment="1" applyProtection="1">
      <alignment horizontal="center" vertical="center"/>
      <protection hidden="1"/>
    </xf>
    <xf numFmtId="0" fontId="27" fillId="9" borderId="0" xfId="0" applyFont="1" applyFill="1" applyProtection="1">
      <protection hidden="1"/>
    </xf>
    <xf numFmtId="0" fontId="26" fillId="13" borderId="0" xfId="0" applyFont="1" applyFill="1" applyAlignment="1" applyProtection="1">
      <alignment horizontal="right"/>
      <protection hidden="1"/>
    </xf>
    <xf numFmtId="44" fontId="7" fillId="8" borderId="0" xfId="1" applyFont="1" applyFill="1" applyBorder="1" applyAlignment="1" applyProtection="1">
      <alignment horizontal="right" vertical="center"/>
      <protection hidden="1"/>
    </xf>
    <xf numFmtId="165" fontId="15" fillId="11" borderId="1" xfId="0" applyNumberFormat="1" applyFont="1" applyFill="1" applyBorder="1" applyAlignment="1" applyProtection="1">
      <alignment horizontal="center"/>
      <protection hidden="1"/>
    </xf>
    <xf numFmtId="9" fontId="26" fillId="13" borderId="0" xfId="4" applyFont="1" applyFill="1" applyProtection="1">
      <protection hidden="1"/>
    </xf>
    <xf numFmtId="0" fontId="25" fillId="13" borderId="0" xfId="0" applyFont="1" applyFill="1" applyProtection="1">
      <protection hidden="1"/>
    </xf>
    <xf numFmtId="0" fontId="25" fillId="13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0" fontId="28" fillId="11" borderId="40" xfId="0" applyFont="1" applyFill="1" applyBorder="1" applyAlignment="1" applyProtection="1">
      <alignment horizontal="center" vertical="center" wrapText="1"/>
      <protection hidden="1"/>
    </xf>
    <xf numFmtId="0" fontId="28" fillId="11" borderId="46" xfId="0" applyFont="1" applyFill="1" applyBorder="1" applyAlignment="1" applyProtection="1">
      <alignment horizontal="center" vertical="center" wrapText="1"/>
      <protection hidden="1"/>
    </xf>
    <xf numFmtId="0" fontId="28" fillId="11" borderId="3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 vertical="top" wrapText="1" indent="5"/>
      <protection hidden="1"/>
    </xf>
    <xf numFmtId="0" fontId="20" fillId="0" borderId="0" xfId="0" applyFont="1" applyAlignment="1" applyProtection="1">
      <alignment horizontal="center" vertical="top" wrapText="1"/>
      <protection hidden="1"/>
    </xf>
    <xf numFmtId="0" fontId="28" fillId="11" borderId="41" xfId="0" applyFont="1" applyFill="1" applyBorder="1" applyAlignment="1" applyProtection="1">
      <alignment horizontal="center" vertical="center"/>
      <protection hidden="1"/>
    </xf>
    <xf numFmtId="0" fontId="28" fillId="11" borderId="39" xfId="0" applyFont="1" applyFill="1" applyBorder="1" applyAlignment="1" applyProtection="1">
      <alignment horizontal="left" vertical="center"/>
      <protection hidden="1"/>
    </xf>
    <xf numFmtId="0" fontId="28" fillId="11" borderId="6" xfId="0" applyFont="1" applyFill="1" applyBorder="1" applyAlignment="1" applyProtection="1">
      <alignment vertical="center" wrapText="1"/>
      <protection hidden="1"/>
    </xf>
    <xf numFmtId="165" fontId="28" fillId="11" borderId="3" xfId="0" applyNumberFormat="1" applyFont="1" applyFill="1" applyBorder="1" applyAlignment="1" applyProtection="1">
      <alignment horizontal="right" vertical="center" wrapText="1"/>
      <protection hidden="1"/>
    </xf>
    <xf numFmtId="10" fontId="28" fillId="11" borderId="47" xfId="0" applyNumberFormat="1" applyFont="1" applyFill="1" applyBorder="1" applyAlignment="1" applyProtection="1">
      <alignment horizontal="center" vertical="center" wrapText="1"/>
      <protection hidden="1"/>
    </xf>
    <xf numFmtId="0" fontId="27" fillId="9" borderId="0" xfId="0" applyFont="1" applyFill="1" applyAlignment="1" applyProtection="1">
      <alignment vertical="center"/>
      <protection hidden="1"/>
    </xf>
    <xf numFmtId="0" fontId="28" fillId="11" borderId="16" xfId="0" applyFont="1" applyFill="1" applyBorder="1" applyAlignment="1" applyProtection="1">
      <alignment horizontal="center" vertical="center"/>
      <protection hidden="1"/>
    </xf>
    <xf numFmtId="165" fontId="5" fillId="9" borderId="1" xfId="1" applyNumberFormat="1" applyFont="1" applyFill="1" applyBorder="1" applyAlignment="1" applyProtection="1">
      <alignment horizontal="right" vertical="center"/>
      <protection hidden="1"/>
    </xf>
    <xf numFmtId="0" fontId="30" fillId="9" borderId="0" xfId="0" applyFont="1" applyFill="1" applyProtection="1">
      <protection hidden="1"/>
    </xf>
    <xf numFmtId="0" fontId="28" fillId="14" borderId="43" xfId="0" applyFont="1" applyFill="1" applyBorder="1" applyAlignment="1" applyProtection="1">
      <alignment horizontal="left" vertical="center"/>
      <protection hidden="1"/>
    </xf>
    <xf numFmtId="0" fontId="28" fillId="14" borderId="44" xfId="0" applyFont="1" applyFill="1" applyBorder="1" applyAlignment="1" applyProtection="1">
      <alignment horizontal="left" vertical="center"/>
      <protection hidden="1"/>
    </xf>
    <xf numFmtId="0" fontId="28" fillId="14" borderId="45" xfId="0" applyFont="1" applyFill="1" applyBorder="1" applyAlignment="1" applyProtection="1">
      <alignment vertical="center" wrapText="1"/>
      <protection hidden="1"/>
    </xf>
    <xf numFmtId="165" fontId="28" fillId="11" borderId="40" xfId="0" applyNumberFormat="1" applyFont="1" applyFill="1" applyBorder="1" applyAlignment="1" applyProtection="1">
      <alignment horizontal="right" vertical="center" wrapText="1"/>
      <protection hidden="1"/>
    </xf>
    <xf numFmtId="10" fontId="28" fillId="11" borderId="50" xfId="0" applyNumberFormat="1" applyFont="1" applyFill="1" applyBorder="1" applyAlignment="1" applyProtection="1">
      <alignment horizontal="center" vertical="center" wrapText="1"/>
      <protection hidden="1"/>
    </xf>
    <xf numFmtId="0" fontId="28" fillId="14" borderId="41" xfId="0" applyFont="1" applyFill="1" applyBorder="1" applyAlignment="1" applyProtection="1">
      <alignment horizontal="center" vertical="center"/>
      <protection hidden="1"/>
    </xf>
    <xf numFmtId="0" fontId="28" fillId="14" borderId="48" xfId="0" applyFont="1" applyFill="1" applyBorder="1" applyAlignment="1" applyProtection="1">
      <alignment vertical="center" wrapText="1"/>
      <protection hidden="1"/>
    </xf>
    <xf numFmtId="0" fontId="28" fillId="14" borderId="56" xfId="0" applyFont="1" applyFill="1" applyBorder="1" applyAlignment="1" applyProtection="1">
      <alignment horizontal="center" vertical="center"/>
      <protection hidden="1"/>
    </xf>
    <xf numFmtId="0" fontId="28" fillId="14" borderId="52" xfId="0" applyFont="1" applyFill="1" applyBorder="1" applyAlignment="1" applyProtection="1">
      <alignment vertical="center" wrapText="1"/>
      <protection hidden="1"/>
    </xf>
    <xf numFmtId="0" fontId="28" fillId="14" borderId="51" xfId="0" applyFont="1" applyFill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vertical="top" wrapText="1"/>
      <protection hidden="1"/>
    </xf>
    <xf numFmtId="0" fontId="26" fillId="9" borderId="0" xfId="0" applyFont="1" applyFill="1" applyProtection="1">
      <protection hidden="1"/>
    </xf>
    <xf numFmtId="7" fontId="28" fillId="11" borderId="3" xfId="0" applyNumberFormat="1" applyFont="1" applyFill="1" applyBorder="1" applyAlignment="1" applyProtection="1">
      <alignment horizontal="right" vertical="center" wrapText="1"/>
      <protection hidden="1"/>
    </xf>
    <xf numFmtId="10" fontId="28" fillId="11" borderId="3" xfId="0" applyNumberFormat="1" applyFont="1" applyFill="1" applyBorder="1" applyAlignment="1" applyProtection="1">
      <alignment horizontal="right" vertical="center" wrapText="1"/>
      <protection hidden="1"/>
    </xf>
    <xf numFmtId="0" fontId="27" fillId="9" borderId="28" xfId="0" applyFont="1" applyFill="1" applyBorder="1" applyAlignment="1" applyProtection="1">
      <alignment vertical="center"/>
      <protection hidden="1"/>
    </xf>
    <xf numFmtId="0" fontId="27" fillId="11" borderId="0" xfId="0" applyFont="1" applyFill="1" applyAlignment="1" applyProtection="1">
      <alignment vertical="center"/>
      <protection hidden="1"/>
    </xf>
    <xf numFmtId="0" fontId="28" fillId="14" borderId="55" xfId="0" applyFont="1" applyFill="1" applyBorder="1" applyAlignment="1" applyProtection="1">
      <alignment vertical="center" wrapText="1"/>
      <protection hidden="1"/>
    </xf>
    <xf numFmtId="7" fontId="28" fillId="11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1" borderId="46" xfId="0" applyNumberFormat="1" applyFont="1" applyFill="1" applyBorder="1" applyAlignment="1" applyProtection="1">
      <alignment horizontal="right" vertical="center" wrapText="1"/>
      <protection hidden="1"/>
    </xf>
    <xf numFmtId="9" fontId="27" fillId="9" borderId="0" xfId="4" applyFont="1" applyFill="1" applyProtection="1">
      <protection hidden="1"/>
    </xf>
    <xf numFmtId="0" fontId="27" fillId="11" borderId="0" xfId="0" applyFont="1" applyFill="1" applyProtection="1">
      <protection hidden="1"/>
    </xf>
    <xf numFmtId="0" fontId="25" fillId="11" borderId="0" xfId="0" applyFont="1" applyFill="1" applyProtection="1">
      <protection hidden="1"/>
    </xf>
    <xf numFmtId="0" fontId="15" fillId="9" borderId="0" xfId="0" applyFont="1" applyFill="1" applyProtection="1">
      <protection hidden="1"/>
    </xf>
    <xf numFmtId="0" fontId="26" fillId="9" borderId="0" xfId="0" applyFont="1" applyFill="1" applyAlignment="1" applyProtection="1">
      <alignment horizontal="center" vertical="center"/>
      <protection hidden="1"/>
    </xf>
    <xf numFmtId="166" fontId="5" fillId="9" borderId="1" xfId="1" applyNumberFormat="1" applyFont="1" applyFill="1" applyBorder="1" applyAlignment="1" applyProtection="1">
      <alignment horizontal="right" vertical="center"/>
      <protection locked="0" hidden="1"/>
    </xf>
    <xf numFmtId="49" fontId="8" fillId="9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7" borderId="62" xfId="0" applyNumberFormat="1" applyFill="1" applyBorder="1" applyAlignment="1">
      <alignment horizontal="left" vertical="center" wrapText="1"/>
    </xf>
    <xf numFmtId="49" fontId="8" fillId="9" borderId="30" xfId="2" applyNumberFormat="1" applyFont="1" applyFill="1" applyBorder="1" applyAlignment="1" applyProtection="1">
      <alignment horizontal="right" vertical="center"/>
      <protection hidden="1"/>
    </xf>
    <xf numFmtId="49" fontId="5" fillId="9" borderId="30" xfId="2" applyNumberFormat="1" applyFill="1" applyBorder="1" applyAlignment="1" applyProtection="1">
      <alignment vertical="center"/>
      <protection hidden="1"/>
    </xf>
    <xf numFmtId="44" fontId="48" fillId="18" borderId="63" xfId="0" applyNumberFormat="1" applyFont="1" applyFill="1" applyBorder="1" applyAlignment="1" applyProtection="1">
      <alignment horizontal="left" vertical="center" wrapText="1"/>
      <protection locked="0"/>
    </xf>
    <xf numFmtId="49" fontId="7" fillId="8" borderId="23" xfId="1" applyNumberFormat="1" applyFont="1" applyFill="1" applyBorder="1" applyAlignment="1" applyProtection="1">
      <alignment horizontal="right" vertical="center"/>
      <protection hidden="1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8" borderId="25" xfId="1" applyNumberFormat="1" applyFont="1" applyFill="1" applyBorder="1" applyAlignment="1" applyProtection="1">
      <alignment horizontal="right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4" fillId="0" borderId="34" xfId="0" applyFont="1" applyBorder="1" applyAlignment="1" applyProtection="1">
      <alignment horizontal="center" vertical="center"/>
      <protection locked="0" hidden="1"/>
    </xf>
    <xf numFmtId="0" fontId="44" fillId="0" borderId="19" xfId="0" applyFont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49" fontId="0" fillId="17" borderId="64" xfId="0" applyNumberFormat="1" applyFill="1" applyBorder="1" applyAlignment="1">
      <alignment horizontal="left" vertical="center" wrapText="1"/>
    </xf>
    <xf numFmtId="49" fontId="0" fillId="17" borderId="5" xfId="0" applyNumberFormat="1" applyFill="1" applyBorder="1" applyAlignment="1">
      <alignment horizontal="left" vertical="center" wrapText="1"/>
    </xf>
    <xf numFmtId="0" fontId="4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8" borderId="28" xfId="2" applyNumberFormat="1" applyFont="1" applyFill="1" applyBorder="1" applyAlignment="1" applyProtection="1">
      <alignment horizontal="center" vertical="center"/>
      <protection hidden="1"/>
    </xf>
    <xf numFmtId="49" fontId="7" fillId="8" borderId="10" xfId="2" applyNumberFormat="1" applyFont="1" applyFill="1" applyBorder="1" applyAlignment="1" applyProtection="1">
      <alignment horizontal="center" vertical="center"/>
      <protection hidden="1"/>
    </xf>
    <xf numFmtId="49" fontId="5" fillId="9" borderId="29" xfId="2" applyNumberFormat="1" applyFill="1" applyBorder="1" applyAlignment="1" applyProtection="1">
      <alignment horizontal="left" vertical="center"/>
      <protection hidden="1"/>
    </xf>
    <xf numFmtId="49" fontId="5" fillId="9" borderId="5" xfId="2" applyNumberFormat="1" applyFill="1" applyBorder="1" applyAlignment="1" applyProtection="1">
      <alignment horizontal="left" vertical="center"/>
      <protection hidden="1"/>
    </xf>
    <xf numFmtId="49" fontId="5" fillId="9" borderId="29" xfId="2" applyNumberFormat="1" applyFill="1" applyBorder="1" applyAlignment="1" applyProtection="1">
      <alignment horizontal="left" vertical="center" wrapText="1"/>
      <protection hidden="1"/>
    </xf>
    <xf numFmtId="49" fontId="31" fillId="9" borderId="29" xfId="2" applyNumberFormat="1" applyFont="1" applyFill="1" applyBorder="1" applyAlignment="1" applyProtection="1">
      <alignment horizontal="left" vertical="center" wrapText="1"/>
      <protection hidden="1"/>
    </xf>
    <xf numFmtId="49" fontId="31" fillId="9" borderId="5" xfId="2" applyNumberFormat="1" applyFont="1" applyFill="1" applyBorder="1" applyAlignment="1" applyProtection="1">
      <alignment horizontal="left" vertical="center"/>
      <protection hidden="1"/>
    </xf>
    <xf numFmtId="49" fontId="5" fillId="9" borderId="5" xfId="2" applyNumberForma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0" borderId="20" xfId="1" applyFont="1" applyFill="1" applyBorder="1" applyAlignment="1" applyProtection="1">
      <alignment horizontal="left" vertical="center" wrapText="1"/>
      <protection hidden="1"/>
    </xf>
    <xf numFmtId="44" fontId="18" fillId="10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44" fillId="0" borderId="60" xfId="0" applyFont="1" applyBorder="1" applyAlignment="1" applyProtection="1">
      <alignment horizontal="center" vertical="center"/>
      <protection hidden="1"/>
    </xf>
    <xf numFmtId="0" fontId="44" fillId="0" borderId="33" xfId="0" applyFont="1" applyBorder="1" applyAlignment="1" applyProtection="1">
      <alignment horizontal="center" vertical="center"/>
      <protection hidden="1"/>
    </xf>
    <xf numFmtId="0" fontId="44" fillId="0" borderId="61" xfId="0" applyFont="1" applyBorder="1" applyAlignment="1" applyProtection="1">
      <alignment horizontal="center" vertical="center"/>
      <protection hidden="1"/>
    </xf>
    <xf numFmtId="49" fontId="6" fillId="7" borderId="42" xfId="2" applyNumberFormat="1" applyFont="1" applyFill="1" applyBorder="1" applyAlignment="1" applyProtection="1">
      <alignment horizontal="right" vertical="center"/>
      <protection hidden="1"/>
    </xf>
    <xf numFmtId="49" fontId="6" fillId="7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7" borderId="5" xfId="2" applyNumberFormat="1" applyFont="1" applyFill="1" applyBorder="1" applyAlignment="1" applyProtection="1">
      <alignment horizontal="right" vertical="center"/>
      <protection hidden="1"/>
    </xf>
    <xf numFmtId="49" fontId="6" fillId="7" borderId="1" xfId="2" applyNumberFormat="1" applyFont="1" applyFill="1" applyBorder="1" applyAlignment="1" applyProtection="1">
      <alignment horizontal="right" vertical="center"/>
      <protection hidden="1"/>
    </xf>
    <xf numFmtId="49" fontId="6" fillId="7" borderId="53" xfId="2" applyNumberFormat="1" applyFont="1" applyFill="1" applyBorder="1" applyAlignment="1" applyProtection="1">
      <alignment horizontal="right" vertical="center"/>
      <protection hidden="1"/>
    </xf>
    <xf numFmtId="49" fontId="6" fillId="7" borderId="27" xfId="2" applyNumberFormat="1" applyFont="1" applyFill="1" applyBorder="1" applyAlignment="1" applyProtection="1">
      <alignment horizontal="right" vertical="center"/>
      <protection hidden="1"/>
    </xf>
    <xf numFmtId="49" fontId="7" fillId="7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1" borderId="16" xfId="2" applyNumberFormat="1" applyFont="1" applyFill="1" applyBorder="1" applyAlignment="1" applyProtection="1">
      <alignment horizontal="left" vertical="center"/>
      <protection hidden="1"/>
    </xf>
    <xf numFmtId="49" fontId="8" fillId="11" borderId="29" xfId="2" applyNumberFormat="1" applyFont="1" applyFill="1" applyBorder="1" applyAlignment="1" applyProtection="1">
      <alignment horizontal="left" vertical="center"/>
      <protection hidden="1"/>
    </xf>
    <xf numFmtId="49" fontId="8" fillId="11" borderId="17" xfId="2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33" xfId="0" applyFont="1" applyBorder="1" applyAlignment="1" applyProtection="1">
      <alignment horizontal="center" vertical="center"/>
      <protection hidden="1"/>
    </xf>
    <xf numFmtId="0" fontId="28" fillId="0" borderId="61" xfId="0" applyFont="1" applyBorder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8" borderId="41" xfId="2" applyFont="1" applyFill="1" applyBorder="1" applyAlignment="1" applyProtection="1">
      <alignment horizontal="center" vertical="center"/>
      <protection hidden="1"/>
    </xf>
    <xf numFmtId="0" fontId="7" fillId="8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49" fontId="5" fillId="9" borderId="16" xfId="2" applyNumberFormat="1" applyFill="1" applyBorder="1" applyAlignment="1" applyProtection="1">
      <alignment horizontal="left" vertical="center"/>
      <protection hidden="1"/>
    </xf>
    <xf numFmtId="49" fontId="20" fillId="9" borderId="16" xfId="2" applyNumberFormat="1" applyFont="1" applyFill="1" applyBorder="1" applyAlignment="1" applyProtection="1">
      <alignment horizontal="left" vertical="center"/>
      <protection hidden="1"/>
    </xf>
    <xf numFmtId="49" fontId="20" fillId="9" borderId="29" xfId="2" applyNumberFormat="1" applyFont="1" applyFill="1" applyBorder="1" applyAlignment="1" applyProtection="1">
      <alignment horizontal="left" vertical="center"/>
      <protection hidden="1"/>
    </xf>
    <xf numFmtId="49" fontId="20" fillId="9" borderId="5" xfId="2" applyNumberFormat="1" applyFont="1" applyFill="1" applyBorder="1" applyAlignment="1" applyProtection="1">
      <alignment horizontal="left" vertical="center"/>
      <protection hidden="1"/>
    </xf>
    <xf numFmtId="49" fontId="8" fillId="9" borderId="9" xfId="2" applyNumberFormat="1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39" xfId="0" applyFont="1" applyBorder="1" applyAlignment="1" applyProtection="1">
      <alignment horizontal="center" vertical="center" wrapText="1"/>
      <protection hidden="1"/>
    </xf>
    <xf numFmtId="0" fontId="40" fillId="16" borderId="41" xfId="2" applyFont="1" applyFill="1" applyBorder="1" applyAlignment="1" applyProtection="1">
      <alignment horizontal="center" vertical="center"/>
      <protection hidden="1"/>
    </xf>
    <xf numFmtId="0" fontId="40" fillId="16" borderId="42" xfId="2" applyFont="1" applyFill="1" applyBorder="1" applyAlignment="1" applyProtection="1">
      <alignment horizontal="center" vertical="center"/>
      <protection hidden="1"/>
    </xf>
    <xf numFmtId="49" fontId="8" fillId="11" borderId="13" xfId="2" applyNumberFormat="1" applyFont="1" applyFill="1" applyBorder="1" applyAlignment="1" applyProtection="1">
      <alignment horizontal="left" vertical="center"/>
      <protection hidden="1"/>
    </xf>
    <xf numFmtId="49" fontId="8" fillId="11" borderId="1" xfId="2" applyNumberFormat="1" applyFont="1" applyFill="1" applyBorder="1" applyAlignment="1" applyProtection="1">
      <alignment horizontal="left"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wrapText="1"/>
      <protection hidden="1"/>
    </xf>
    <xf numFmtId="0" fontId="46" fillId="0" borderId="39" xfId="0" applyFont="1" applyBorder="1" applyAlignment="1" applyProtection="1">
      <alignment horizontal="center" wrapText="1"/>
      <protection hidden="1"/>
    </xf>
    <xf numFmtId="49" fontId="8" fillId="9" borderId="16" xfId="2" applyNumberFormat="1" applyFont="1" applyFill="1" applyBorder="1" applyAlignment="1" applyProtection="1">
      <alignment horizontal="right" vertical="center"/>
      <protection hidden="1"/>
    </xf>
    <xf numFmtId="49" fontId="8" fillId="9" borderId="29" xfId="2" applyNumberFormat="1" applyFont="1" applyFill="1" applyBorder="1" applyAlignment="1" applyProtection="1">
      <alignment horizontal="right" vertical="center"/>
      <protection hidden="1"/>
    </xf>
    <xf numFmtId="49" fontId="8" fillId="9" borderId="5" xfId="2" applyNumberFormat="1" applyFont="1" applyFill="1" applyBorder="1" applyAlignment="1" applyProtection="1">
      <alignment horizontal="right" vertical="center"/>
      <protection hidden="1"/>
    </xf>
    <xf numFmtId="44" fontId="5" fillId="9" borderId="9" xfId="1" applyFont="1" applyFill="1" applyBorder="1" applyAlignment="1" applyProtection="1">
      <alignment horizontal="center" vertical="center"/>
      <protection hidden="1"/>
    </xf>
    <xf numFmtId="44" fontId="5" fillId="9" borderId="54" xfId="1" applyFont="1" applyFill="1" applyBorder="1" applyAlignment="1" applyProtection="1">
      <alignment horizontal="center" vertical="center"/>
      <protection hidden="1"/>
    </xf>
    <xf numFmtId="0" fontId="5" fillId="9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9" borderId="53" xfId="1" applyNumberFormat="1" applyFont="1" applyFill="1" applyBorder="1" applyAlignment="1" applyProtection="1">
      <alignment horizontal="center" vertical="center"/>
      <protection locked="0" hidden="1"/>
    </xf>
    <xf numFmtId="0" fontId="24" fillId="8" borderId="9" xfId="2" applyFont="1" applyFill="1" applyBorder="1" applyAlignment="1" applyProtection="1">
      <alignment horizontal="left" vertical="center"/>
      <protection hidden="1"/>
    </xf>
    <xf numFmtId="0" fontId="44" fillId="0" borderId="7" xfId="0" applyFont="1" applyBorder="1" applyAlignment="1" applyProtection="1">
      <alignment horizontal="center" vertical="center"/>
      <protection hidden="1"/>
    </xf>
    <xf numFmtId="0" fontId="44" fillId="0" borderId="54" xfId="0" applyFont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horizontal="center" vertical="center"/>
      <protection hidden="1"/>
    </xf>
    <xf numFmtId="0" fontId="28" fillId="11" borderId="29" xfId="0" applyFont="1" applyFill="1" applyBorder="1" applyAlignment="1" applyProtection="1">
      <alignment horizontal="left" vertical="center" wrapText="1"/>
      <protection hidden="1"/>
    </xf>
    <xf numFmtId="0" fontId="28" fillId="11" borderId="5" xfId="0" applyFont="1" applyFill="1" applyBorder="1" applyAlignment="1" applyProtection="1">
      <alignment horizontal="left" vertical="center" wrapText="1"/>
      <protection hidden="1"/>
    </xf>
    <xf numFmtId="0" fontId="15" fillId="11" borderId="44" xfId="0" applyFont="1" applyFill="1" applyBorder="1" applyAlignment="1" applyProtection="1">
      <alignment horizontal="center" vertical="center" wrapText="1"/>
      <protection hidden="1"/>
    </xf>
    <xf numFmtId="0" fontId="28" fillId="11" borderId="43" xfId="0" applyFont="1" applyFill="1" applyBorder="1" applyAlignment="1" applyProtection="1">
      <alignment horizontal="center" vertical="center" wrapText="1"/>
      <protection hidden="1"/>
    </xf>
    <xf numFmtId="0" fontId="28" fillId="11" borderId="44" xfId="0" applyFont="1" applyFill="1" applyBorder="1" applyAlignment="1" applyProtection="1">
      <alignment horizontal="center" vertical="center" wrapText="1"/>
      <protection hidden="1"/>
    </xf>
    <xf numFmtId="0" fontId="28" fillId="11" borderId="45" xfId="0" applyFont="1" applyFill="1" applyBorder="1" applyAlignment="1" applyProtection="1">
      <alignment horizontal="center" vertical="center" wrapText="1"/>
      <protection hidden="1"/>
    </xf>
    <xf numFmtId="49" fontId="6" fillId="7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  <xf numFmtId="49" fontId="6" fillId="7" borderId="13" xfId="2" applyNumberFormat="1" applyFont="1" applyFill="1" applyBorder="1" applyAlignment="1" applyProtection="1">
      <alignment horizontal="right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0" fontId="28" fillId="14" borderId="48" xfId="0" applyFont="1" applyFill="1" applyBorder="1" applyAlignment="1" applyProtection="1">
      <alignment horizontal="left" vertical="center" wrapText="1"/>
      <protection hidden="1"/>
    </xf>
    <xf numFmtId="0" fontId="28" fillId="14" borderId="42" xfId="0" applyFont="1" applyFill="1" applyBorder="1" applyAlignment="1" applyProtection="1">
      <alignment horizontal="left" vertical="center" wrapText="1"/>
      <protection hidden="1"/>
    </xf>
    <xf numFmtId="0" fontId="28" fillId="14" borderId="29" xfId="0" applyFont="1" applyFill="1" applyBorder="1" applyAlignment="1" applyProtection="1">
      <alignment horizontal="left" vertical="center" wrapText="1"/>
      <protection hidden="1"/>
    </xf>
    <xf numFmtId="0" fontId="28" fillId="14" borderId="5" xfId="0" applyFont="1" applyFill="1" applyBorder="1" applyAlignment="1" applyProtection="1">
      <alignment horizontal="left" vertical="center" wrapText="1"/>
      <protection hidden="1"/>
    </xf>
    <xf numFmtId="0" fontId="8" fillId="11" borderId="29" xfId="0" applyFont="1" applyFill="1" applyBorder="1" applyAlignment="1" applyProtection="1">
      <alignment horizontal="left" vertical="center" wrapText="1"/>
      <protection hidden="1"/>
    </xf>
    <xf numFmtId="0" fontId="8" fillId="11" borderId="5" xfId="0" applyFont="1" applyFill="1" applyBorder="1" applyAlignment="1" applyProtection="1">
      <alignment horizontal="left" vertical="center" wrapText="1"/>
      <protection hidden="1"/>
    </xf>
    <xf numFmtId="0" fontId="28" fillId="11" borderId="9" xfId="0" applyFont="1" applyFill="1" applyBorder="1" applyAlignment="1" applyProtection="1">
      <alignment horizontal="left" vertical="center" wrapText="1"/>
      <protection hidden="1"/>
    </xf>
    <xf numFmtId="0" fontId="28" fillId="11" borderId="8" xfId="0" applyFont="1" applyFill="1" applyBorder="1" applyAlignment="1" applyProtection="1">
      <alignment horizontal="left" vertical="center" wrapText="1"/>
      <protection hidden="1"/>
    </xf>
    <xf numFmtId="0" fontId="28" fillId="11" borderId="48" xfId="0" applyFont="1" applyFill="1" applyBorder="1" applyAlignment="1" applyProtection="1">
      <alignment horizontal="left" vertical="center" wrapText="1"/>
      <protection hidden="1"/>
    </xf>
    <xf numFmtId="0" fontId="28" fillId="11" borderId="42" xfId="0" applyFont="1" applyFill="1" applyBorder="1" applyAlignment="1" applyProtection="1">
      <alignment horizontal="left" vertical="center" wrapText="1"/>
      <protection hidden="1"/>
    </xf>
    <xf numFmtId="49" fontId="6" fillId="7" borderId="20" xfId="2" applyNumberFormat="1" applyFont="1" applyFill="1" applyBorder="1" applyAlignment="1" applyProtection="1">
      <alignment horizontal="right" vertical="center"/>
      <protection hidden="1"/>
    </xf>
    <xf numFmtId="0" fontId="29" fillId="9" borderId="22" xfId="0" applyFont="1" applyFill="1" applyBorder="1" applyAlignment="1" applyProtection="1">
      <alignment horizontal="left" wrapText="1"/>
      <protection hidden="1"/>
    </xf>
    <xf numFmtId="0" fontId="5" fillId="9" borderId="58" xfId="1" applyNumberFormat="1" applyFont="1" applyFill="1" applyBorder="1" applyAlignment="1" applyProtection="1">
      <alignment horizontal="center" vertical="center"/>
      <protection hidden="1"/>
    </xf>
    <xf numFmtId="0" fontId="5" fillId="9" borderId="53" xfId="1" applyNumberFormat="1" applyFont="1" applyFill="1" applyBorder="1" applyAlignment="1" applyProtection="1">
      <alignment horizontal="center" vertical="center"/>
      <protection hidden="1"/>
    </xf>
    <xf numFmtId="44" fontId="5" fillId="15" borderId="37" xfId="1" applyFont="1" applyFill="1" applyBorder="1" applyAlignment="1" applyProtection="1">
      <alignment horizontal="center" vertical="center"/>
      <protection hidden="1"/>
    </xf>
    <xf numFmtId="44" fontId="5" fillId="15" borderId="0" xfId="1" applyFont="1" applyFill="1" applyBorder="1" applyAlignment="1" applyProtection="1">
      <alignment horizontal="center" vertical="center"/>
      <protection hidden="1"/>
    </xf>
    <xf numFmtId="44" fontId="5" fillId="15" borderId="26" xfId="1" applyFont="1" applyFill="1" applyBorder="1" applyAlignment="1" applyProtection="1">
      <alignment horizontal="center" vertical="center"/>
      <protection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5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45"/>
  <sheetViews>
    <sheetView tabSelected="1" zoomScaleNormal="60" zoomScaleSheetLayoutView="100" workbookViewId="0">
      <selection activeCell="B2" sqref="B2:B3"/>
    </sheetView>
  </sheetViews>
  <sheetFormatPr defaultColWidth="8.85546875" defaultRowHeight="15" x14ac:dyDescent="0.25"/>
  <cols>
    <col min="1" max="1" width="73.7109375" style="16" customWidth="1"/>
    <col min="2" max="2" width="57.42578125" style="16" customWidth="1"/>
    <col min="3" max="3" width="9.85546875" style="16" customWidth="1"/>
    <col min="4" max="6" width="8.85546875" style="16"/>
    <col min="7" max="7" width="19.7109375" style="16" customWidth="1"/>
    <col min="8" max="8" width="11.7109375" style="16" customWidth="1"/>
    <col min="9" max="9" width="33.7109375" style="16" customWidth="1"/>
    <col min="10" max="16384" width="8.85546875" style="16"/>
  </cols>
  <sheetData>
    <row r="1" spans="1:10" x14ac:dyDescent="0.25">
      <c r="A1" s="208"/>
      <c r="B1" s="15" t="s">
        <v>27</v>
      </c>
    </row>
    <row r="2" spans="1:10" ht="21" x14ac:dyDescent="0.25">
      <c r="A2" s="209"/>
      <c r="B2" s="211"/>
      <c r="C2" s="17"/>
      <c r="E2" s="18" t="s">
        <v>191</v>
      </c>
      <c r="F2" s="19"/>
      <c r="G2" s="20"/>
      <c r="H2" s="21"/>
    </row>
    <row r="3" spans="1:10" x14ac:dyDescent="0.25">
      <c r="A3" s="210"/>
      <c r="B3" s="212"/>
      <c r="G3" s="22"/>
      <c r="H3" s="23"/>
    </row>
    <row r="4" spans="1:10" x14ac:dyDescent="0.25">
      <c r="A4" s="213" t="s">
        <v>28</v>
      </c>
      <c r="B4" s="214"/>
      <c r="G4" s="22"/>
      <c r="H4" s="23"/>
    </row>
    <row r="5" spans="1:10" x14ac:dyDescent="0.25">
      <c r="A5" s="24" t="s">
        <v>29</v>
      </c>
      <c r="B5" s="12"/>
      <c r="G5" s="22"/>
      <c r="H5" s="23"/>
    </row>
    <row r="6" spans="1:10" x14ac:dyDescent="0.25">
      <c r="A6" s="24" t="s">
        <v>30</v>
      </c>
      <c r="B6" s="13"/>
      <c r="G6" s="22"/>
      <c r="H6" s="23"/>
    </row>
    <row r="7" spans="1:10" x14ac:dyDescent="0.25">
      <c r="A7" s="24" t="s">
        <v>31</v>
      </c>
      <c r="B7" s="12"/>
      <c r="G7" s="25"/>
      <c r="H7" s="26"/>
    </row>
    <row r="8" spans="1:10" x14ac:dyDescent="0.25">
      <c r="A8" s="24" t="s">
        <v>32</v>
      </c>
      <c r="B8" s="12"/>
      <c r="G8" s="25"/>
      <c r="H8" s="26"/>
    </row>
    <row r="9" spans="1:10" x14ac:dyDescent="0.25">
      <c r="A9" s="24" t="s">
        <v>33</v>
      </c>
      <c r="B9" s="12"/>
      <c r="G9" s="25"/>
      <c r="H9" s="26"/>
    </row>
    <row r="10" spans="1:10" ht="16.899999999999999" customHeight="1" x14ac:dyDescent="0.25">
      <c r="A10" s="24" t="s">
        <v>159</v>
      </c>
      <c r="B10" s="12"/>
      <c r="C10" s="27" t="str">
        <f>IF(B10=0,"1. strana Rozhodnutí nahoře - čj","")</f>
        <v>1. strana Rozhodnutí nahoře - čj</v>
      </c>
      <c r="G10" s="25"/>
      <c r="H10" s="26"/>
    </row>
    <row r="11" spans="1:10" x14ac:dyDescent="0.25">
      <c r="A11" s="24" t="s">
        <v>42</v>
      </c>
      <c r="B11" s="2"/>
    </row>
    <row r="12" spans="1:10" x14ac:dyDescent="0.25">
      <c r="A12" s="28" t="s">
        <v>226</v>
      </c>
      <c r="B12" s="2"/>
      <c r="C12" s="17" t="str">
        <f>IF(B12=0,"na účet č. 4929001/0710, pokud Příjemce vrací nevyčerpané finanční prostředky v průběhu roku, ve kterém byla dotace poskytnuta - tedy  do 31.12.2023","")</f>
        <v>na účet č. 4929001/0710, pokud Příjemce vrací nevyčerpané finanční prostředky v průběhu roku, ve kterém byla dotace poskytnuta - tedy  do 31.12.2023</v>
      </c>
    </row>
    <row r="13" spans="1:10" x14ac:dyDescent="0.25">
      <c r="A13" s="29" t="str">
        <f>IF(B12&gt;0,"Uveďte prosím datum provedené vratky","")</f>
        <v/>
      </c>
      <c r="B13" s="14"/>
      <c r="C13" s="17"/>
    </row>
    <row r="14" spans="1:10" x14ac:dyDescent="0.25">
      <c r="A14" s="215" t="s">
        <v>34</v>
      </c>
      <c r="B14" s="216"/>
    </row>
    <row r="15" spans="1:10" x14ac:dyDescent="0.25">
      <c r="A15" s="30" t="s">
        <v>35</v>
      </c>
      <c r="B15" s="1"/>
      <c r="H15" s="31"/>
      <c r="I15" s="32" t="s">
        <v>95</v>
      </c>
      <c r="J15" s="33" t="s">
        <v>96</v>
      </c>
    </row>
    <row r="16" spans="1:10" x14ac:dyDescent="0.25">
      <c r="A16" s="24" t="s">
        <v>36</v>
      </c>
      <c r="B16" s="1"/>
      <c r="H16" s="31" t="s">
        <v>97</v>
      </c>
      <c r="I16" s="34" t="s">
        <v>98</v>
      </c>
      <c r="J16" s="35" t="s">
        <v>99</v>
      </c>
    </row>
    <row r="17" spans="1:10" x14ac:dyDescent="0.25">
      <c r="A17" s="24" t="s">
        <v>37</v>
      </c>
      <c r="B17" s="1"/>
      <c r="H17" s="31" t="s">
        <v>106</v>
      </c>
      <c r="I17" s="34" t="s">
        <v>100</v>
      </c>
      <c r="J17" s="35" t="s">
        <v>101</v>
      </c>
    </row>
    <row r="18" spans="1:10" x14ac:dyDescent="0.25">
      <c r="A18" s="215" t="s">
        <v>38</v>
      </c>
      <c r="B18" s="216"/>
      <c r="H18" s="31" t="s">
        <v>107</v>
      </c>
      <c r="I18" s="34" t="s">
        <v>102</v>
      </c>
      <c r="J18" s="35" t="s">
        <v>103</v>
      </c>
    </row>
    <row r="19" spans="1:10" x14ac:dyDescent="0.25">
      <c r="A19" s="217" t="s">
        <v>39</v>
      </c>
      <c r="B19" s="218"/>
      <c r="H19" s="31" t="s">
        <v>108</v>
      </c>
      <c r="I19" s="34" t="s">
        <v>104</v>
      </c>
      <c r="J19" s="35" t="s">
        <v>105</v>
      </c>
    </row>
    <row r="20" spans="1:10" x14ac:dyDescent="0.25">
      <c r="A20" s="30" t="s">
        <v>35</v>
      </c>
      <c r="B20" s="1"/>
      <c r="H20" s="31" t="s">
        <v>109</v>
      </c>
      <c r="I20" s="34" t="s">
        <v>111</v>
      </c>
      <c r="J20" s="35" t="s">
        <v>112</v>
      </c>
    </row>
    <row r="21" spans="1:10" x14ac:dyDescent="0.25">
      <c r="A21" s="24" t="s">
        <v>36</v>
      </c>
      <c r="B21" s="1"/>
      <c r="H21" s="31" t="s">
        <v>110</v>
      </c>
      <c r="I21" s="34" t="s">
        <v>121</v>
      </c>
      <c r="J21" s="35" t="s">
        <v>122</v>
      </c>
    </row>
    <row r="22" spans="1:10" x14ac:dyDescent="0.25">
      <c r="A22" s="24" t="s">
        <v>37</v>
      </c>
      <c r="B22" s="1"/>
      <c r="H22" s="31" t="s">
        <v>113</v>
      </c>
      <c r="I22" s="34" t="s">
        <v>123</v>
      </c>
      <c r="J22" s="35" t="s">
        <v>124</v>
      </c>
    </row>
    <row r="23" spans="1:10" x14ac:dyDescent="0.25">
      <c r="A23" s="217" t="s">
        <v>40</v>
      </c>
      <c r="B23" s="218"/>
      <c r="H23" s="31" t="s">
        <v>114</v>
      </c>
      <c r="I23" s="34" t="s">
        <v>125</v>
      </c>
      <c r="J23" s="35" t="s">
        <v>126</v>
      </c>
    </row>
    <row r="24" spans="1:10" x14ac:dyDescent="0.25">
      <c r="A24" s="36" t="s">
        <v>35</v>
      </c>
      <c r="B24" s="3"/>
      <c r="H24" s="31" t="s">
        <v>115</v>
      </c>
      <c r="I24" s="34" t="s">
        <v>127</v>
      </c>
      <c r="J24" s="35" t="s">
        <v>128</v>
      </c>
    </row>
    <row r="25" spans="1:10" x14ac:dyDescent="0.25">
      <c r="A25" s="24" t="s">
        <v>36</v>
      </c>
      <c r="B25" s="1"/>
      <c r="H25" s="31" t="s">
        <v>116</v>
      </c>
      <c r="I25" s="34" t="s">
        <v>129</v>
      </c>
      <c r="J25" s="35" t="s">
        <v>130</v>
      </c>
    </row>
    <row r="26" spans="1:10" ht="15.75" thickBot="1" x14ac:dyDescent="0.3">
      <c r="A26" s="37" t="s">
        <v>37</v>
      </c>
      <c r="B26" s="4"/>
      <c r="H26" s="31" t="s">
        <v>117</v>
      </c>
      <c r="I26" s="34" t="s">
        <v>131</v>
      </c>
      <c r="J26" s="35" t="s">
        <v>132</v>
      </c>
    </row>
    <row r="27" spans="1:10" x14ac:dyDescent="0.25">
      <c r="A27" s="217" t="s">
        <v>161</v>
      </c>
      <c r="B27" s="218"/>
      <c r="H27" s="31" t="s">
        <v>118</v>
      </c>
      <c r="I27" s="34" t="s">
        <v>133</v>
      </c>
      <c r="J27" s="35" t="s">
        <v>134</v>
      </c>
    </row>
    <row r="28" spans="1:10" x14ac:dyDescent="0.25">
      <c r="A28" s="30" t="s">
        <v>35</v>
      </c>
      <c r="B28" s="1"/>
      <c r="H28" s="31" t="s">
        <v>119</v>
      </c>
      <c r="I28" s="34" t="s">
        <v>135</v>
      </c>
      <c r="J28" s="35" t="s">
        <v>136</v>
      </c>
    </row>
    <row r="29" spans="1:10" x14ac:dyDescent="0.25">
      <c r="A29" s="24" t="s">
        <v>36</v>
      </c>
      <c r="B29" s="1"/>
      <c r="H29" s="31" t="s">
        <v>120</v>
      </c>
      <c r="I29" s="34" t="s">
        <v>137</v>
      </c>
      <c r="J29" s="35" t="s">
        <v>138</v>
      </c>
    </row>
    <row r="30" spans="1:10" x14ac:dyDescent="0.25">
      <c r="A30" s="24" t="s">
        <v>37</v>
      </c>
      <c r="B30" s="1"/>
    </row>
    <row r="31" spans="1:10" x14ac:dyDescent="0.25">
      <c r="A31" s="217" t="s">
        <v>162</v>
      </c>
      <c r="B31" s="218"/>
    </row>
    <row r="32" spans="1:10" x14ac:dyDescent="0.25">
      <c r="A32" s="36" t="s">
        <v>35</v>
      </c>
      <c r="B32" s="3"/>
    </row>
    <row r="33" spans="1:2" x14ac:dyDescent="0.25">
      <c r="A33" s="24" t="s">
        <v>36</v>
      </c>
      <c r="B33" s="1"/>
    </row>
    <row r="34" spans="1:2" ht="15.75" thickBot="1" x14ac:dyDescent="0.3">
      <c r="A34" s="37" t="s">
        <v>37</v>
      </c>
      <c r="B34" s="4"/>
    </row>
    <row r="35" spans="1:2" ht="11.45" customHeight="1" x14ac:dyDescent="0.25">
      <c r="A35" s="38"/>
      <c r="B35" s="38"/>
    </row>
    <row r="36" spans="1:2" ht="31.15" customHeight="1" x14ac:dyDescent="0.25">
      <c r="A36" s="207" t="s">
        <v>227</v>
      </c>
      <c r="B36" s="207"/>
    </row>
    <row r="38" spans="1:2" ht="15.75" thickBot="1" x14ac:dyDescent="0.3"/>
    <row r="39" spans="1:2" x14ac:dyDescent="0.25">
      <c r="A39" s="205" t="s">
        <v>41</v>
      </c>
      <c r="B39" s="40" t="s">
        <v>43</v>
      </c>
    </row>
    <row r="40" spans="1:2" x14ac:dyDescent="0.25">
      <c r="A40" s="206"/>
      <c r="B40" s="41" t="s">
        <v>50</v>
      </c>
    </row>
    <row r="41" spans="1:2" x14ac:dyDescent="0.25">
      <c r="A41" s="206"/>
      <c r="B41" s="41" t="s">
        <v>53</v>
      </c>
    </row>
    <row r="42" spans="1:2" x14ac:dyDescent="0.25">
      <c r="A42" s="206"/>
      <c r="B42" s="41" t="s">
        <v>60</v>
      </c>
    </row>
    <row r="43" spans="1:2" x14ac:dyDescent="0.25">
      <c r="A43" s="206"/>
      <c r="B43" s="41" t="s">
        <v>147</v>
      </c>
    </row>
    <row r="44" spans="1:2" x14ac:dyDescent="0.25">
      <c r="A44" s="206"/>
      <c r="B44" s="42" t="s">
        <v>158</v>
      </c>
    </row>
    <row r="45" spans="1:2" ht="15.75" thickBot="1" x14ac:dyDescent="0.3">
      <c r="A45" s="206"/>
      <c r="B45" s="43" t="s">
        <v>154</v>
      </c>
    </row>
  </sheetData>
  <sheetProtection algorithmName="SHA-512" hashValue="nd7KOCNTLf2mrZ7BHUAFJ/ajeY0jpPx/fkIwECBO+pEuC1aNyoMZfmIBUcup4I7WusKTOuntz15rludjCvcRfA==" saltValue="SUjRyUX8gxMiRS36K0gdTA==" spinCount="100000" sheet="1" selectLockedCells="1"/>
  <mergeCells count="11">
    <mergeCell ref="A39:A45"/>
    <mergeCell ref="A1:A3"/>
    <mergeCell ref="B2:B3"/>
    <mergeCell ref="A4:B4"/>
    <mergeCell ref="A14:B14"/>
    <mergeCell ref="A18:B18"/>
    <mergeCell ref="A19:B19"/>
    <mergeCell ref="A23:B23"/>
    <mergeCell ref="A36:B36"/>
    <mergeCell ref="A27:B27"/>
    <mergeCell ref="A31:B31"/>
  </mergeCells>
  <conditionalFormatting sqref="B2">
    <cfRule type="cellIs" dxfId="51" priority="7" operator="equal">
      <formula>0</formula>
    </cfRule>
  </conditionalFormatting>
  <conditionalFormatting sqref="B2:B3">
    <cfRule type="containsText" dxfId="50" priority="5" operator="containsText" text="21">
      <formula>NOT(ISERROR(SEARCH("21",B2)))</formula>
    </cfRule>
  </conditionalFormatting>
  <conditionalFormatting sqref="B5:B12">
    <cfRule type="cellIs" dxfId="49" priority="12" operator="equal">
      <formula>0</formula>
    </cfRule>
  </conditionalFormatting>
  <conditionalFormatting sqref="B13">
    <cfRule type="notContainsBlanks" dxfId="48" priority="13" stopIfTrue="1">
      <formula>LEN(TRIM(B13))&gt;0</formula>
    </cfRule>
    <cfRule type="expression" dxfId="47" priority="14">
      <formula>$B$12&gt;0</formula>
    </cfRule>
  </conditionalFormatting>
  <conditionalFormatting sqref="B15:B17">
    <cfRule type="cellIs" dxfId="46" priority="11" operator="equal">
      <formula>0</formula>
    </cfRule>
  </conditionalFormatting>
  <conditionalFormatting sqref="B20:B22">
    <cfRule type="cellIs" dxfId="45" priority="10" operator="equal">
      <formula>0</formula>
    </cfRule>
  </conditionalFormatting>
  <conditionalFormatting sqref="B24:B26">
    <cfRule type="cellIs" dxfId="44" priority="9" operator="equal">
      <formula>0</formula>
    </cfRule>
  </conditionalFormatting>
  <conditionalFormatting sqref="B28:B30">
    <cfRule type="cellIs" dxfId="43" priority="4" operator="equal">
      <formula>0</formula>
    </cfRule>
  </conditionalFormatting>
  <conditionalFormatting sqref="B32:B34">
    <cfRule type="cellIs" dxfId="42" priority="3" operator="equal">
      <formula>0</formula>
    </cfRule>
  </conditionalFormatting>
  <dataValidations count="3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2:B3" xr:uid="{6E90D16F-62F9-4D28-883A-545D98E5AE68}">
      <formula1>"VSAMD23"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86"/>
  <sheetViews>
    <sheetView workbookViewId="0">
      <selection activeCell="A44" sqref="A44:XFD57"/>
    </sheetView>
  </sheetViews>
  <sheetFormatPr defaultColWidth="8.85546875" defaultRowHeight="15" x14ac:dyDescent="0.25"/>
  <cols>
    <col min="1" max="1" width="8.7109375" style="16" customWidth="1"/>
    <col min="2" max="2" width="38.7109375" style="16" customWidth="1"/>
    <col min="3" max="3" width="29.5703125" style="16" customWidth="1"/>
    <col min="4" max="4" width="28.7109375" style="16" customWidth="1"/>
    <col min="5" max="5" width="31.7109375" style="16" customWidth="1"/>
    <col min="6" max="6" width="35" style="16" customWidth="1"/>
    <col min="7" max="7" width="39.7109375" style="16" customWidth="1"/>
    <col min="8" max="9" width="0" style="16" hidden="1" customWidth="1"/>
    <col min="10" max="10" width="4.5703125" style="16" customWidth="1"/>
    <col min="11" max="11" width="72.42578125" style="16" customWidth="1"/>
    <col min="12" max="12" width="14" style="16" customWidth="1"/>
    <col min="13" max="16384" width="8.85546875" style="16"/>
  </cols>
  <sheetData>
    <row r="1" spans="1:11" ht="12.6" customHeight="1" x14ac:dyDescent="0.25">
      <c r="A1" s="241" t="s">
        <v>55</v>
      </c>
      <c r="B1" s="242"/>
      <c r="C1" s="250" t="str">
        <f>IF('1. SOUHRNNÉ INFORMACE'!B5=0,"",'1. SOUHRNNÉ INFORMACE'!B5)</f>
        <v/>
      </c>
      <c r="D1" s="251"/>
      <c r="E1" s="238">
        <f>'1. SOUHRNNÉ INFORMACE'!B2</f>
        <v>0</v>
      </c>
    </row>
    <row r="2" spans="1:11" ht="15.6" customHeight="1" x14ac:dyDescent="0.25">
      <c r="A2" s="245" t="s">
        <v>30</v>
      </c>
      <c r="B2" s="246" t="s">
        <v>30</v>
      </c>
      <c r="C2" s="243" t="str">
        <f>IF('1. SOUHRNNÉ INFORMACE'!B6=0,"",'1. SOUHRNNÉ INFORMACE'!B6)</f>
        <v/>
      </c>
      <c r="D2" s="244"/>
      <c r="E2" s="239"/>
    </row>
    <row r="3" spans="1:11" ht="16.899999999999999" customHeight="1" x14ac:dyDescent="0.25">
      <c r="A3" s="245" t="s">
        <v>45</v>
      </c>
      <c r="B3" s="246" t="s">
        <v>45</v>
      </c>
      <c r="C3" s="243" t="str">
        <f>IF('1. SOUHRNNÉ INFORMACE'!B9=0,"",'1. SOUHRNNÉ INFORMACE'!B9)</f>
        <v/>
      </c>
      <c r="D3" s="244"/>
      <c r="E3" s="239"/>
    </row>
    <row r="4" spans="1:11" ht="15.6" customHeight="1" thickBot="1" x14ac:dyDescent="0.3">
      <c r="A4" s="247" t="s">
        <v>46</v>
      </c>
      <c r="B4" s="248" t="s">
        <v>46</v>
      </c>
      <c r="C4" s="243" t="str">
        <f>IF('1. SOUHRNNÉ INFORMACE'!B10=0,"",'1. SOUHRNNÉ INFORMACE'!B10)</f>
        <v/>
      </c>
      <c r="D4" s="244"/>
      <c r="E4" s="240"/>
    </row>
    <row r="5" spans="1:11" s="46" customFormat="1" ht="26.25" thickBot="1" x14ac:dyDescent="0.3">
      <c r="A5" s="249" t="s">
        <v>48</v>
      </c>
      <c r="B5" s="249"/>
      <c r="C5" s="44" t="s">
        <v>160</v>
      </c>
      <c r="D5" s="44" t="s">
        <v>177</v>
      </c>
      <c r="E5" s="45" t="s">
        <v>176</v>
      </c>
      <c r="K5" s="16"/>
    </row>
    <row r="6" spans="1:11" x14ac:dyDescent="0.25">
      <c r="A6" s="44" t="s">
        <v>156</v>
      </c>
      <c r="B6" s="47" t="str">
        <f>IF('1. SOUHRNNÉ INFORMACE'!B2=0,"",'1. SOUHRNNÉ INFORMACE'!B2)</f>
        <v/>
      </c>
      <c r="C6" s="48">
        <f>'1. SOUHRNNÉ INFORMACE'!B11-'1. SOUHRNNÉ INFORMACE'!B12</f>
        <v>0</v>
      </c>
      <c r="D6" s="204">
        <f>SUM(D8,D13,D23,D26)</f>
        <v>0</v>
      </c>
      <c r="E6" s="64" t="s">
        <v>44</v>
      </c>
      <c r="F6" s="17" t="s">
        <v>178</v>
      </c>
    </row>
    <row r="7" spans="1:11" x14ac:dyDescent="0.25">
      <c r="A7" s="252" t="s">
        <v>194</v>
      </c>
      <c r="B7" s="253"/>
      <c r="C7" s="253"/>
      <c r="D7" s="254"/>
      <c r="E7" s="65"/>
    </row>
    <row r="8" spans="1:11" x14ac:dyDescent="0.25">
      <c r="A8" s="195" t="s">
        <v>197</v>
      </c>
      <c r="B8" s="196" t="s">
        <v>201</v>
      </c>
      <c r="C8" s="196"/>
      <c r="D8" s="203">
        <f>D9</f>
        <v>0</v>
      </c>
      <c r="E8" s="197"/>
    </row>
    <row r="9" spans="1:11" x14ac:dyDescent="0.25">
      <c r="A9" s="194" t="s">
        <v>198</v>
      </c>
      <c r="B9" s="219" t="s">
        <v>196</v>
      </c>
      <c r="C9" s="220"/>
      <c r="D9" s="201">
        <f>SUM(D10:D12)</f>
        <v>0</v>
      </c>
      <c r="E9" s="198"/>
    </row>
    <row r="10" spans="1:11" ht="43.5" customHeight="1" x14ac:dyDescent="0.25">
      <c r="A10" s="200"/>
      <c r="B10" s="227" t="s">
        <v>214</v>
      </c>
      <c r="C10" s="226"/>
      <c r="D10" s="5"/>
      <c r="E10" s="66"/>
      <c r="F10" s="222"/>
    </row>
    <row r="11" spans="1:11" ht="44.25" customHeight="1" x14ac:dyDescent="0.25">
      <c r="A11" s="200"/>
      <c r="B11" s="227" t="s">
        <v>213</v>
      </c>
      <c r="C11" s="230"/>
      <c r="D11" s="5">
        <v>0</v>
      </c>
      <c r="E11" s="66"/>
      <c r="F11" s="222"/>
    </row>
    <row r="12" spans="1:11" ht="31.5" customHeight="1" x14ac:dyDescent="0.25">
      <c r="A12" s="200"/>
      <c r="B12" s="228" t="s">
        <v>199</v>
      </c>
      <c r="C12" s="229"/>
      <c r="D12" s="5">
        <v>0</v>
      </c>
      <c r="E12" s="66"/>
      <c r="F12" s="222"/>
    </row>
    <row r="13" spans="1:11" x14ac:dyDescent="0.25">
      <c r="A13" s="195" t="s">
        <v>200</v>
      </c>
      <c r="B13" s="196" t="s">
        <v>202</v>
      </c>
      <c r="C13" s="196"/>
      <c r="D13" s="203">
        <f>SUM(D14,D18)</f>
        <v>0</v>
      </c>
      <c r="E13" s="197"/>
      <c r="F13" s="222"/>
    </row>
    <row r="14" spans="1:11" x14ac:dyDescent="0.25">
      <c r="A14" s="199" t="s">
        <v>203</v>
      </c>
      <c r="B14" s="219" t="s">
        <v>204</v>
      </c>
      <c r="C14" s="220"/>
      <c r="D14" s="201">
        <f>SUM(D15:D17)</f>
        <v>0</v>
      </c>
      <c r="E14" s="198"/>
      <c r="F14" s="222"/>
    </row>
    <row r="15" spans="1:11" ht="31.5" customHeight="1" x14ac:dyDescent="0.25">
      <c r="A15" s="200"/>
      <c r="B15" s="228" t="s">
        <v>212</v>
      </c>
      <c r="C15" s="229"/>
      <c r="D15" s="5"/>
      <c r="E15" s="66" t="str">
        <f>IF($D$12&gt;0.5*C10,"Náklady mohou činit maximálně 50 % přidělené dotace.","")</f>
        <v/>
      </c>
      <c r="F15" s="222"/>
    </row>
    <row r="16" spans="1:11" ht="36.75" customHeight="1" x14ac:dyDescent="0.25">
      <c r="A16" s="200"/>
      <c r="B16" s="228" t="s">
        <v>205</v>
      </c>
      <c r="C16" s="229"/>
      <c r="D16" s="5">
        <v>0</v>
      </c>
      <c r="E16" s="66"/>
      <c r="F16" s="222"/>
    </row>
    <row r="17" spans="1:7" ht="31.5" customHeight="1" x14ac:dyDescent="0.25">
      <c r="A17" s="199" t="s">
        <v>206</v>
      </c>
      <c r="B17" s="225" t="s">
        <v>193</v>
      </c>
      <c r="C17" s="226"/>
      <c r="D17" s="5">
        <v>0</v>
      </c>
      <c r="E17" s="66"/>
      <c r="F17" s="222"/>
    </row>
    <row r="18" spans="1:7" x14ac:dyDescent="0.25">
      <c r="A18" s="199" t="s">
        <v>207</v>
      </c>
      <c r="B18" s="219" t="s">
        <v>208</v>
      </c>
      <c r="C18" s="220"/>
      <c r="D18" s="201">
        <f>SUM(D19:D22)</f>
        <v>0</v>
      </c>
      <c r="E18" s="198"/>
      <c r="F18" s="222"/>
    </row>
    <row r="19" spans="1:7" ht="41.25" customHeight="1" x14ac:dyDescent="0.25">
      <c r="A19" s="200"/>
      <c r="B19" s="227" t="s">
        <v>209</v>
      </c>
      <c r="C19" s="226"/>
      <c r="D19" s="5">
        <v>0</v>
      </c>
      <c r="E19" s="66"/>
      <c r="F19" s="222"/>
    </row>
    <row r="20" spans="1:7" ht="41.25" customHeight="1" x14ac:dyDescent="0.25">
      <c r="A20" s="200"/>
      <c r="B20" s="225" t="s">
        <v>211</v>
      </c>
      <c r="C20" s="226"/>
      <c r="D20" s="5">
        <v>0</v>
      </c>
      <c r="E20" s="66"/>
      <c r="F20" s="222"/>
    </row>
    <row r="21" spans="1:7" ht="48" customHeight="1" x14ac:dyDescent="0.25">
      <c r="A21" s="200"/>
      <c r="B21" s="227" t="s">
        <v>210</v>
      </c>
      <c r="C21" s="226"/>
      <c r="D21" s="5">
        <v>0</v>
      </c>
      <c r="E21" s="65"/>
    </row>
    <row r="22" spans="1:7" x14ac:dyDescent="0.25">
      <c r="A22" s="200"/>
      <c r="B22" s="228" t="s">
        <v>215</v>
      </c>
      <c r="C22" s="229"/>
      <c r="D22" s="5">
        <v>0</v>
      </c>
      <c r="E22" s="65"/>
    </row>
    <row r="23" spans="1:7" x14ac:dyDescent="0.25">
      <c r="A23" s="195" t="s">
        <v>221</v>
      </c>
      <c r="B23" s="196" t="s">
        <v>56</v>
      </c>
      <c r="C23" s="196"/>
      <c r="D23" s="203">
        <f>SUM(D24:D25)</f>
        <v>0</v>
      </c>
      <c r="E23" s="197"/>
    </row>
    <row r="24" spans="1:7" ht="46.5" customHeight="1" x14ac:dyDescent="0.25">
      <c r="A24" s="199" t="s">
        <v>216</v>
      </c>
      <c r="B24" s="228" t="s">
        <v>192</v>
      </c>
      <c r="C24" s="229"/>
      <c r="D24" s="5">
        <v>0</v>
      </c>
      <c r="E24" s="65"/>
    </row>
    <row r="25" spans="1:7" x14ac:dyDescent="0.25">
      <c r="A25" s="199" t="s">
        <v>217</v>
      </c>
      <c r="B25" s="225" t="s">
        <v>218</v>
      </c>
      <c r="C25" s="226"/>
      <c r="D25" s="5">
        <v>0</v>
      </c>
      <c r="E25" s="65"/>
    </row>
    <row r="26" spans="1:7" x14ac:dyDescent="0.25">
      <c r="A26" s="195" t="s">
        <v>222</v>
      </c>
      <c r="B26" s="196" t="s">
        <v>219</v>
      </c>
      <c r="C26" s="196"/>
      <c r="D26" s="203">
        <f>D27</f>
        <v>0</v>
      </c>
      <c r="E26" s="197"/>
    </row>
    <row r="27" spans="1:7" ht="26.25" customHeight="1" x14ac:dyDescent="0.25">
      <c r="A27" s="199" t="s">
        <v>220</v>
      </c>
      <c r="B27" s="219" t="s">
        <v>223</v>
      </c>
      <c r="C27" s="220"/>
      <c r="D27" s="201">
        <f>SUM(D28:D29)</f>
        <v>0</v>
      </c>
      <c r="E27" s="198"/>
    </row>
    <row r="28" spans="1:7" ht="38.25" customHeight="1" x14ac:dyDescent="0.25">
      <c r="A28" s="199"/>
      <c r="B28" s="227" t="s">
        <v>225</v>
      </c>
      <c r="C28" s="230"/>
      <c r="D28" s="5">
        <v>0</v>
      </c>
      <c r="E28" s="65"/>
    </row>
    <row r="29" spans="1:7" x14ac:dyDescent="0.25">
      <c r="A29" s="200"/>
      <c r="B29" s="225" t="s">
        <v>224</v>
      </c>
      <c r="C29" s="226"/>
      <c r="D29" s="5">
        <v>0</v>
      </c>
      <c r="E29" s="65"/>
    </row>
    <row r="30" spans="1:7" ht="14.45" customHeight="1" x14ac:dyDescent="0.25">
      <c r="A30" s="223" t="s">
        <v>51</v>
      </c>
      <c r="B30" s="224"/>
      <c r="C30" s="51">
        <f>C6</f>
        <v>0</v>
      </c>
      <c r="D30" s="202">
        <f>SUM(D26,D23,D13,D8)</f>
        <v>0</v>
      </c>
      <c r="E30" s="52">
        <f>C30-D30</f>
        <v>0</v>
      </c>
      <c r="F30" s="231"/>
      <c r="G30" s="221"/>
    </row>
    <row r="31" spans="1:7" ht="37.9" customHeight="1" thickBot="1" x14ac:dyDescent="0.3">
      <c r="A31" s="235" t="str">
        <f>IF(E31&gt;0,"Vratka nevyčerpané dotacev období 1.1.2023 - 15.2.2023 na účet č. 6015-4929001/0710 a zároveň prosím zašlete avízo o vratce - Příloha AVÍZO VRATKA na email vratka-dotace@agenturasport.cz)","")</f>
        <v/>
      </c>
      <c r="B31" s="236"/>
      <c r="C31" s="236"/>
      <c r="D31" s="236"/>
      <c r="E31" s="53">
        <f>C30-D30</f>
        <v>0</v>
      </c>
      <c r="F31" s="231"/>
      <c r="G31" s="221"/>
    </row>
    <row r="32" spans="1:7" x14ac:dyDescent="0.25">
      <c r="B32" s="54"/>
      <c r="C32" s="55"/>
      <c r="D32" s="55"/>
      <c r="E32" s="56"/>
    </row>
    <row r="33" spans="1:16" s="17" customFormat="1" x14ac:dyDescent="0.25">
      <c r="A33" s="17" t="s">
        <v>57</v>
      </c>
      <c r="B33" s="54"/>
      <c r="C33" s="54"/>
      <c r="D33" s="54"/>
      <c r="E33" s="57"/>
    </row>
    <row r="34" spans="1:16" ht="108" customHeight="1" x14ac:dyDescent="0.25">
      <c r="A34" s="237"/>
      <c r="B34" s="237"/>
      <c r="C34" s="237"/>
      <c r="D34" s="237"/>
      <c r="E34" s="237"/>
      <c r="F34" s="58"/>
    </row>
    <row r="35" spans="1:16" ht="14.45" customHeight="1" x14ac:dyDescent="0.25">
      <c r="A35" s="232" t="s">
        <v>52</v>
      </c>
      <c r="B35" s="232"/>
      <c r="C35" s="232"/>
      <c r="D35" s="232"/>
      <c r="E35" s="232"/>
    </row>
    <row r="36" spans="1:16" x14ac:dyDescent="0.25">
      <c r="A36" s="232"/>
      <c r="B36" s="232"/>
      <c r="C36" s="232"/>
      <c r="D36" s="232"/>
      <c r="E36" s="232"/>
    </row>
    <row r="37" spans="1:16" x14ac:dyDescent="0.25">
      <c r="B37" s="59"/>
      <c r="C37" s="60"/>
      <c r="D37" s="61"/>
      <c r="E37" s="56"/>
    </row>
    <row r="38" spans="1:16" ht="20.45" customHeight="1" x14ac:dyDescent="0.25">
      <c r="A38" s="232" t="s">
        <v>228</v>
      </c>
      <c r="B38" s="232"/>
      <c r="C38" s="232"/>
      <c r="D38" s="232"/>
      <c r="E38" s="232"/>
    </row>
    <row r="39" spans="1:16" ht="25.15" customHeight="1" x14ac:dyDescent="0.25">
      <c r="A39" s="232"/>
      <c r="B39" s="232"/>
      <c r="C39" s="232"/>
      <c r="D39" s="232"/>
      <c r="E39" s="232"/>
    </row>
    <row r="40" spans="1:16" x14ac:dyDescent="0.25">
      <c r="B40" s="55"/>
      <c r="C40" s="55"/>
      <c r="D40" s="55"/>
      <c r="E40" s="56"/>
    </row>
    <row r="41" spans="1:16" ht="27.6" customHeight="1" x14ac:dyDescent="0.25">
      <c r="A41" s="233" t="s">
        <v>229</v>
      </c>
      <c r="B41" s="233"/>
      <c r="C41" s="233"/>
      <c r="D41" s="233"/>
      <c r="E41" s="233"/>
    </row>
    <row r="42" spans="1:16" x14ac:dyDescent="0.25">
      <c r="A42" s="234" t="s">
        <v>24</v>
      </c>
      <c r="B42" s="234"/>
      <c r="C42" s="234"/>
      <c r="D42" s="234"/>
      <c r="E42" s="234"/>
    </row>
    <row r="43" spans="1:16" x14ac:dyDescent="0.25">
      <c r="B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x14ac:dyDescent="0.25">
      <c r="B44" s="55"/>
      <c r="C44" s="55"/>
      <c r="D44" s="55"/>
      <c r="E44" s="56"/>
    </row>
    <row r="45" spans="1:16" x14ac:dyDescent="0.25">
      <c r="B45" s="55"/>
      <c r="C45" s="55"/>
      <c r="D45" s="55"/>
      <c r="E45" s="56"/>
    </row>
    <row r="46" spans="1:16" x14ac:dyDescent="0.25">
      <c r="B46" s="55"/>
      <c r="C46" s="55"/>
      <c r="D46" s="55"/>
      <c r="E46" s="56"/>
    </row>
    <row r="47" spans="1:16" x14ac:dyDescent="0.25">
      <c r="B47" s="55"/>
      <c r="C47" s="55"/>
      <c r="D47" s="55"/>
      <c r="E47" s="56"/>
    </row>
    <row r="48" spans="1:16" x14ac:dyDescent="0.25">
      <c r="B48" s="55"/>
      <c r="C48" s="55"/>
      <c r="D48" s="55"/>
      <c r="E48" s="56"/>
    </row>
    <row r="49" spans="2:5" x14ac:dyDescent="0.25">
      <c r="B49" s="55"/>
      <c r="C49" s="55"/>
      <c r="D49" s="55"/>
      <c r="E49" s="56"/>
    </row>
    <row r="50" spans="2:5" x14ac:dyDescent="0.25">
      <c r="B50" s="55"/>
      <c r="C50" s="55"/>
      <c r="D50" s="55"/>
      <c r="E50" s="56"/>
    </row>
    <row r="51" spans="2:5" x14ac:dyDescent="0.25">
      <c r="B51" s="55"/>
      <c r="C51" s="55"/>
      <c r="D51" s="55"/>
      <c r="E51" s="56"/>
    </row>
    <row r="52" spans="2:5" x14ac:dyDescent="0.25">
      <c r="B52" s="55"/>
      <c r="C52" s="55"/>
      <c r="D52" s="55"/>
      <c r="E52" s="56"/>
    </row>
    <row r="53" spans="2:5" x14ac:dyDescent="0.25">
      <c r="B53" s="55"/>
      <c r="C53" s="55"/>
      <c r="D53" s="55"/>
      <c r="E53" s="56"/>
    </row>
    <row r="54" spans="2:5" x14ac:dyDescent="0.25">
      <c r="B54" s="55"/>
      <c r="C54" s="55"/>
      <c r="D54" s="55"/>
      <c r="E54" s="56"/>
    </row>
    <row r="55" spans="2:5" x14ac:dyDescent="0.25">
      <c r="B55" s="55"/>
      <c r="C55" s="55"/>
      <c r="D55" s="55"/>
      <c r="E55" s="56"/>
    </row>
    <row r="56" spans="2:5" x14ac:dyDescent="0.25">
      <c r="B56" s="55"/>
      <c r="C56" s="55"/>
      <c r="D56" s="55"/>
      <c r="E56" s="56"/>
    </row>
    <row r="57" spans="2:5" x14ac:dyDescent="0.25">
      <c r="B57" s="55"/>
      <c r="C57" s="55"/>
      <c r="D57" s="55"/>
      <c r="E57" s="56"/>
    </row>
    <row r="58" spans="2:5" x14ac:dyDescent="0.25">
      <c r="B58" s="55"/>
      <c r="C58" s="55"/>
      <c r="D58" s="55"/>
      <c r="E58" s="56"/>
    </row>
    <row r="59" spans="2:5" x14ac:dyDescent="0.25">
      <c r="B59" s="55"/>
      <c r="C59" s="55"/>
      <c r="D59" s="55"/>
      <c r="E59" s="56"/>
    </row>
    <row r="60" spans="2:5" x14ac:dyDescent="0.25">
      <c r="B60" s="55"/>
      <c r="C60" s="55"/>
      <c r="D60" s="55"/>
      <c r="E60" s="56"/>
    </row>
    <row r="61" spans="2:5" x14ac:dyDescent="0.25">
      <c r="B61" s="55"/>
      <c r="C61" s="55"/>
      <c r="D61" s="55"/>
      <c r="E61" s="56"/>
    </row>
    <row r="62" spans="2:5" x14ac:dyDescent="0.25">
      <c r="B62" s="55"/>
      <c r="C62" s="55"/>
      <c r="D62" s="55"/>
      <c r="E62" s="56"/>
    </row>
    <row r="63" spans="2:5" x14ac:dyDescent="0.25">
      <c r="B63" s="55"/>
      <c r="C63" s="55"/>
      <c r="D63" s="55"/>
      <c r="E63" s="56"/>
    </row>
    <row r="64" spans="2:5" x14ac:dyDescent="0.25">
      <c r="B64" s="55"/>
      <c r="C64" s="55"/>
      <c r="D64" s="55"/>
      <c r="E64" s="56"/>
    </row>
    <row r="65" spans="2:5" x14ac:dyDescent="0.25">
      <c r="B65" s="55"/>
      <c r="C65" s="55"/>
      <c r="D65" s="55"/>
      <c r="E65" s="56"/>
    </row>
    <row r="66" spans="2:5" x14ac:dyDescent="0.25">
      <c r="B66" s="55"/>
      <c r="C66" s="55"/>
      <c r="D66" s="55"/>
      <c r="E66" s="56"/>
    </row>
    <row r="67" spans="2:5" x14ac:dyDescent="0.25">
      <c r="B67" s="55"/>
      <c r="C67" s="55"/>
      <c r="D67" s="55"/>
      <c r="E67" s="56"/>
    </row>
    <row r="68" spans="2:5" x14ac:dyDescent="0.25">
      <c r="B68" s="55"/>
      <c r="C68" s="55"/>
      <c r="D68" s="55"/>
      <c r="E68" s="56"/>
    </row>
    <row r="69" spans="2:5" x14ac:dyDescent="0.25">
      <c r="B69" s="55"/>
      <c r="C69" s="55"/>
      <c r="D69" s="55"/>
      <c r="E69" s="56"/>
    </row>
    <row r="70" spans="2:5" x14ac:dyDescent="0.25">
      <c r="B70" s="55"/>
      <c r="C70" s="55"/>
      <c r="D70" s="55"/>
      <c r="E70" s="56"/>
    </row>
    <row r="71" spans="2:5" x14ac:dyDescent="0.25">
      <c r="B71" s="55"/>
      <c r="C71" s="55"/>
      <c r="D71" s="55"/>
      <c r="E71" s="56"/>
    </row>
    <row r="72" spans="2:5" x14ac:dyDescent="0.25">
      <c r="B72" s="55"/>
      <c r="C72" s="55"/>
      <c r="D72" s="55"/>
      <c r="E72" s="56"/>
    </row>
    <row r="73" spans="2:5" x14ac:dyDescent="0.25">
      <c r="B73" s="55"/>
      <c r="C73" s="55"/>
      <c r="D73" s="55"/>
      <c r="E73" s="56"/>
    </row>
    <row r="74" spans="2:5" x14ac:dyDescent="0.25">
      <c r="B74" s="55"/>
      <c r="C74" s="55"/>
      <c r="D74" s="55"/>
      <c r="E74" s="56"/>
    </row>
    <row r="75" spans="2:5" x14ac:dyDescent="0.25">
      <c r="B75" s="55"/>
      <c r="C75" s="55"/>
      <c r="D75" s="55"/>
      <c r="E75" s="56"/>
    </row>
    <row r="76" spans="2:5" x14ac:dyDescent="0.25">
      <c r="B76" s="55"/>
      <c r="C76" s="55"/>
      <c r="D76" s="55"/>
      <c r="E76" s="56"/>
    </row>
    <row r="77" spans="2:5" x14ac:dyDescent="0.25">
      <c r="B77" s="55"/>
      <c r="C77" s="55"/>
      <c r="D77" s="55"/>
      <c r="E77" s="56"/>
    </row>
    <row r="78" spans="2:5" x14ac:dyDescent="0.25">
      <c r="B78" s="55"/>
      <c r="C78" s="55"/>
      <c r="D78" s="55"/>
      <c r="E78" s="56"/>
    </row>
    <row r="79" spans="2:5" x14ac:dyDescent="0.25">
      <c r="B79" s="55"/>
      <c r="C79" s="55"/>
      <c r="D79" s="55"/>
      <c r="E79" s="56"/>
    </row>
    <row r="80" spans="2:5" x14ac:dyDescent="0.25">
      <c r="B80" s="55"/>
      <c r="C80" s="55"/>
      <c r="D80" s="55"/>
      <c r="E80" s="56"/>
    </row>
    <row r="81" spans="2:5" x14ac:dyDescent="0.25">
      <c r="B81" s="55"/>
      <c r="C81" s="55"/>
      <c r="D81" s="55"/>
      <c r="E81" s="56"/>
    </row>
    <row r="82" spans="2:5" x14ac:dyDescent="0.25">
      <c r="B82" s="55"/>
      <c r="C82" s="55"/>
      <c r="D82" s="55"/>
      <c r="E82" s="56"/>
    </row>
    <row r="83" spans="2:5" x14ac:dyDescent="0.25">
      <c r="B83" s="55"/>
      <c r="C83" s="55"/>
      <c r="D83" s="55"/>
      <c r="E83" s="56"/>
    </row>
    <row r="84" spans="2:5" x14ac:dyDescent="0.25">
      <c r="B84" s="55"/>
      <c r="C84" s="55"/>
      <c r="D84" s="55"/>
      <c r="E84" s="56"/>
    </row>
    <row r="85" spans="2:5" x14ac:dyDescent="0.25">
      <c r="B85" s="55"/>
      <c r="C85" s="55"/>
      <c r="D85" s="55"/>
      <c r="E85" s="56"/>
    </row>
    <row r="86" spans="2:5" x14ac:dyDescent="0.25">
      <c r="B86" s="55"/>
      <c r="C86" s="55"/>
      <c r="D86" s="55"/>
      <c r="E86" s="56"/>
    </row>
  </sheetData>
  <sheetProtection algorithmName="SHA-512" hashValue="p0djw8nZx+plwvNY6Mzn3qR9p3ozEYLt3et/ind5QaPt8WYjztbDv2Ek2LTEVgIzX4DxlFQ9qbjW+6sJuzNE1Q==" saltValue="EYerIDPTS+tt1RfmuLYMIg==" spinCount="100000" sheet="1" selectLockedCells="1"/>
  <mergeCells count="39"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  <mergeCell ref="F30:F31"/>
    <mergeCell ref="A38:E39"/>
    <mergeCell ref="A35:E36"/>
    <mergeCell ref="A41:E41"/>
    <mergeCell ref="A42:E42"/>
    <mergeCell ref="A31:D31"/>
    <mergeCell ref="A34:E34"/>
    <mergeCell ref="B17:C17"/>
    <mergeCell ref="B19:C19"/>
    <mergeCell ref="B14:C14"/>
    <mergeCell ref="B18:C18"/>
    <mergeCell ref="G30:G31"/>
    <mergeCell ref="F10:F20"/>
    <mergeCell ref="A30:B30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</mergeCells>
  <conditionalFormatting sqref="A34">
    <cfRule type="cellIs" dxfId="41" priority="26" operator="equal">
      <formula>0</formula>
    </cfRule>
    <cfRule type="cellIs" dxfId="40" priority="28" operator="equal">
      <formula>0</formula>
    </cfRule>
  </conditionalFormatting>
  <conditionalFormatting sqref="A31:D31">
    <cfRule type="containsText" dxfId="39" priority="40" operator="containsText" text="Vratka">
      <formula>NOT(ISERROR(SEARCH("Vratka",A31)))</formula>
    </cfRule>
    <cfRule type="containsText" priority="41" operator="containsText" text="Vratka">
      <formula>NOT(ISERROR(SEARCH("Vratka",A31)))</formula>
    </cfRule>
  </conditionalFormatting>
  <conditionalFormatting sqref="D10:D12">
    <cfRule type="cellIs" dxfId="38" priority="14" operator="equal">
      <formula>0</formula>
    </cfRule>
  </conditionalFormatting>
  <conditionalFormatting sqref="D15:D17">
    <cfRule type="cellIs" dxfId="37" priority="4" operator="equal">
      <formula>0</formula>
    </cfRule>
  </conditionalFormatting>
  <conditionalFormatting sqref="D19:D22">
    <cfRule type="cellIs" dxfId="36" priority="3" operator="equal">
      <formula>0</formula>
    </cfRule>
  </conditionalFormatting>
  <conditionalFormatting sqref="D24:D25">
    <cfRule type="cellIs" dxfId="35" priority="2" operator="equal">
      <formula>0</formula>
    </cfRule>
  </conditionalFormatting>
  <conditionalFormatting sqref="D28:D29">
    <cfRule type="cellIs" dxfId="34" priority="1" operator="equal">
      <formula>0</formula>
    </cfRule>
  </conditionalFormatting>
  <conditionalFormatting sqref="E1">
    <cfRule type="containsText" dxfId="33" priority="18" operator="containsText" text="21">
      <formula>NOT(ISERROR(SEARCH("21",E1)))</formula>
    </cfRule>
    <cfRule type="cellIs" dxfId="32" priority="19" operator="equal">
      <formula>0</formula>
    </cfRule>
  </conditionalFormatting>
  <conditionalFormatting sqref="E31">
    <cfRule type="cellIs" dxfId="31" priority="38" operator="lessThan">
      <formula>0</formula>
    </cfRule>
    <cfRule type="cellIs" dxfId="30" priority="39" operator="greaterThan">
      <formula>0</formula>
    </cfRule>
  </conditionalFormatting>
  <conditionalFormatting sqref="F30:G31">
    <cfRule type="containsText" dxfId="29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částky!!!!",F30)))</formula>
    </cfRule>
  </conditionalFormatting>
  <conditionalFormatting sqref="G30:G31">
    <cfRule type="containsText" dxfId="28" priority="21" operator="containsText" text="VRAT">
      <formula>NOT(ISERROR(SEARCH("VRAT",G30)))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25"/>
  <sheetViews>
    <sheetView showGridLines="0" workbookViewId="0">
      <selection activeCell="C34" sqref="C34"/>
    </sheetView>
  </sheetViews>
  <sheetFormatPr defaultColWidth="8.85546875" defaultRowHeight="12.75" x14ac:dyDescent="0.2"/>
  <cols>
    <col min="1" max="1" width="23.5703125" style="68" customWidth="1"/>
    <col min="2" max="2" width="12.140625" style="68" customWidth="1"/>
    <col min="3" max="3" width="33.28515625" style="68" customWidth="1"/>
    <col min="4" max="4" width="15.85546875" style="68" customWidth="1"/>
    <col min="5" max="5" width="14.28515625" style="68" customWidth="1"/>
    <col min="6" max="6" width="16.5703125" style="68" customWidth="1"/>
    <col min="7" max="7" width="32.28515625" style="68" customWidth="1"/>
    <col min="8" max="8" width="20.7109375" style="68" customWidth="1"/>
    <col min="9" max="9" width="25.5703125" style="68" customWidth="1"/>
    <col min="10" max="10" width="20.85546875" style="68" customWidth="1"/>
    <col min="11" max="16384" width="8.85546875" style="68"/>
  </cols>
  <sheetData>
    <row r="1" spans="1:10" ht="18" customHeight="1" x14ac:dyDescent="0.2">
      <c r="A1" s="67" t="s">
        <v>0</v>
      </c>
      <c r="B1" s="270" t="str">
        <f>IF('1. SOUHRNNÉ INFORMACE'!B5=0,"",'1. SOUHRNNÉ INFORMACE'!B5)</f>
        <v/>
      </c>
      <c r="C1" s="270"/>
      <c r="J1" s="274">
        <f>'1. SOUHRNNÉ INFORMACE'!B2</f>
        <v>0</v>
      </c>
    </row>
    <row r="2" spans="1:10" x14ac:dyDescent="0.2">
      <c r="A2" s="67" t="s">
        <v>1</v>
      </c>
      <c r="B2" s="270" t="str">
        <f>IF('1. SOUHRNNÉ INFORMACE'!B6=0,"",'1. SOUHRNNÉ INFORMACE'!B6)</f>
        <v/>
      </c>
      <c r="C2" s="270"/>
      <c r="J2" s="275"/>
    </row>
    <row r="3" spans="1:10" x14ac:dyDescent="0.2">
      <c r="A3" s="67" t="s">
        <v>2</v>
      </c>
      <c r="B3" s="271" t="s">
        <v>3</v>
      </c>
      <c r="C3" s="272"/>
      <c r="J3" s="275"/>
    </row>
    <row r="4" spans="1:10" x14ac:dyDescent="0.2">
      <c r="A4" s="67" t="s">
        <v>4</v>
      </c>
      <c r="B4" s="271">
        <v>362</v>
      </c>
      <c r="C4" s="272"/>
      <c r="J4" s="276"/>
    </row>
    <row r="5" spans="1:10" ht="10.15" customHeight="1" x14ac:dyDescent="0.2">
      <c r="A5" s="69"/>
      <c r="B5" s="69"/>
      <c r="C5" s="69"/>
    </row>
    <row r="6" spans="1:10" ht="22.15" customHeight="1" x14ac:dyDescent="0.2">
      <c r="A6" s="273" t="s">
        <v>26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10" x14ac:dyDescent="0.2">
      <c r="A7" s="70"/>
      <c r="B7" s="70"/>
      <c r="C7" s="70"/>
    </row>
    <row r="8" spans="1:10" ht="33.6" customHeight="1" x14ac:dyDescent="0.2">
      <c r="A8" s="255" t="s">
        <v>25</v>
      </c>
      <c r="B8" s="255"/>
      <c r="C8" s="255"/>
      <c r="D8" s="255"/>
      <c r="E8" s="255"/>
      <c r="F8" s="255"/>
      <c r="G8" s="255"/>
      <c r="H8" s="255"/>
      <c r="I8" s="255"/>
      <c r="J8" s="255"/>
    </row>
    <row r="9" spans="1:10" ht="13.9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2" t="s">
        <v>5</v>
      </c>
      <c r="B10" s="72"/>
      <c r="C10" s="72"/>
    </row>
    <row r="11" spans="1:10" ht="39" customHeight="1" x14ac:dyDescent="0.2">
      <c r="A11" s="73" t="s">
        <v>6</v>
      </c>
      <c r="B11" s="73"/>
      <c r="C11" s="73"/>
      <c r="D11" s="73" t="s">
        <v>7</v>
      </c>
      <c r="E11" s="73" t="s">
        <v>8</v>
      </c>
      <c r="F11" s="73" t="s">
        <v>9</v>
      </c>
      <c r="G11" s="74" t="s">
        <v>10</v>
      </c>
      <c r="H11" s="268" t="s">
        <v>11</v>
      </c>
      <c r="I11" s="74" t="s">
        <v>12</v>
      </c>
      <c r="J11" s="264" t="s">
        <v>13</v>
      </c>
    </row>
    <row r="12" spans="1:10" ht="28.9" customHeight="1" x14ac:dyDescent="0.2">
      <c r="A12" s="75"/>
      <c r="B12" s="75"/>
      <c r="C12" s="75"/>
      <c r="D12" s="75"/>
      <c r="E12" s="75"/>
      <c r="F12" s="75"/>
      <c r="G12" s="76" t="s">
        <v>230</v>
      </c>
      <c r="H12" s="269"/>
      <c r="I12" s="77" t="s">
        <v>231</v>
      </c>
      <c r="J12" s="265"/>
    </row>
    <row r="13" spans="1:10" x14ac:dyDescent="0.2">
      <c r="A13" s="78" t="s">
        <v>14</v>
      </c>
      <c r="B13" s="78"/>
      <c r="C13" s="78"/>
      <c r="D13" s="78" t="s">
        <v>15</v>
      </c>
      <c r="E13" s="78" t="s">
        <v>16</v>
      </c>
      <c r="F13" s="78" t="s">
        <v>17</v>
      </c>
      <c r="G13" s="78">
        <v>1</v>
      </c>
      <c r="H13" s="78">
        <v>2</v>
      </c>
      <c r="I13" s="78">
        <v>3</v>
      </c>
      <c r="J13" s="78" t="s">
        <v>18</v>
      </c>
    </row>
    <row r="14" spans="1:10" ht="18" customHeight="1" x14ac:dyDescent="0.2">
      <c r="A14" s="256" t="s">
        <v>19</v>
      </c>
      <c r="B14" s="257"/>
      <c r="C14" s="79"/>
      <c r="D14" s="80"/>
      <c r="E14" s="80"/>
      <c r="F14" s="80"/>
      <c r="G14" s="81">
        <f>SUM(G16:G19)</f>
        <v>0</v>
      </c>
      <c r="H14" s="81">
        <f>SUM(H16:H19)</f>
        <v>0</v>
      </c>
      <c r="I14" s="81">
        <f>SUM(I16:I19)</f>
        <v>0</v>
      </c>
      <c r="J14" s="81">
        <f>SUM(J16:J19)</f>
        <v>0</v>
      </c>
    </row>
    <row r="15" spans="1:10" ht="16.899999999999999" customHeight="1" x14ac:dyDescent="0.2">
      <c r="A15" s="260" t="s">
        <v>20</v>
      </c>
      <c r="B15" s="261"/>
      <c r="C15" s="82" t="s">
        <v>155</v>
      </c>
      <c r="D15" s="83"/>
      <c r="E15" s="83"/>
      <c r="F15" s="83"/>
      <c r="G15" s="84"/>
      <c r="H15" s="84"/>
      <c r="I15" s="84"/>
      <c r="J15" s="85"/>
    </row>
    <row r="16" spans="1:10" ht="16.149999999999999" customHeight="1" x14ac:dyDescent="0.2">
      <c r="A16" s="258" t="str">
        <f>IF('1. SOUHRNNÉ INFORMACE'!B2=0,"",'1. SOUHRNNÉ INFORMACE'!B2)</f>
        <v/>
      </c>
      <c r="B16" s="259"/>
      <c r="C16" s="86" t="str">
        <f>IF('1. SOUHRNNÉ INFORMACE'!B10=0,"",'1. SOUHRNNÉ INFORMACE'!B10)</f>
        <v/>
      </c>
      <c r="D16" s="87"/>
      <c r="E16" s="87"/>
      <c r="F16" s="87"/>
      <c r="G16" s="88">
        <f>'1. SOUHRNNÉ INFORMACE'!B11</f>
        <v>0</v>
      </c>
      <c r="H16" s="88">
        <f>'1. SOUHRNNÉ INFORMACE'!B12</f>
        <v>0</v>
      </c>
      <c r="I16" s="88">
        <f>'2. POUŽITÍ DOTACE'!D30</f>
        <v>0</v>
      </c>
      <c r="J16" s="89">
        <f>G16-H16-I16</f>
        <v>0</v>
      </c>
    </row>
    <row r="17" spans="1:10" x14ac:dyDescent="0.2">
      <c r="A17" s="262"/>
      <c r="B17" s="263"/>
      <c r="C17" s="90"/>
      <c r="D17" s="91"/>
      <c r="E17" s="91"/>
      <c r="F17" s="91"/>
      <c r="G17" s="92"/>
      <c r="H17" s="92"/>
      <c r="I17" s="92"/>
      <c r="J17" s="89">
        <f>G17-H17-I17</f>
        <v>0</v>
      </c>
    </row>
    <row r="18" spans="1:10" x14ac:dyDescent="0.2">
      <c r="A18" s="262"/>
      <c r="B18" s="263"/>
      <c r="C18" s="90"/>
      <c r="D18" s="91"/>
      <c r="E18" s="91"/>
      <c r="F18" s="91"/>
      <c r="G18" s="92"/>
      <c r="H18" s="92"/>
      <c r="I18" s="92"/>
      <c r="J18" s="89">
        <f>G18-H18-I18</f>
        <v>0</v>
      </c>
    </row>
    <row r="19" spans="1:10" x14ac:dyDescent="0.2">
      <c r="A19" s="262"/>
      <c r="B19" s="263"/>
      <c r="C19" s="90"/>
      <c r="D19" s="91"/>
      <c r="E19" s="91"/>
      <c r="F19" s="91"/>
      <c r="G19" s="92"/>
      <c r="H19" s="92"/>
      <c r="I19" s="92"/>
      <c r="J19" s="89">
        <f>G19-H19-I19</f>
        <v>0</v>
      </c>
    </row>
    <row r="20" spans="1:10" x14ac:dyDescent="0.2">
      <c r="A20" s="256" t="s">
        <v>21</v>
      </c>
      <c r="B20" s="257"/>
      <c r="C20" s="79"/>
      <c r="D20" s="80"/>
      <c r="E20" s="80"/>
      <c r="F20" s="80"/>
      <c r="G20" s="81">
        <f>SUM(G22:G23)</f>
        <v>0</v>
      </c>
      <c r="H20" s="81">
        <f>SUM(H22:H23)</f>
        <v>0</v>
      </c>
      <c r="I20" s="81">
        <f>SUM(I22:I23)</f>
        <v>0</v>
      </c>
      <c r="J20" s="81">
        <f>SUM(J22:J23)</f>
        <v>0</v>
      </c>
    </row>
    <row r="21" spans="1:10" x14ac:dyDescent="0.2">
      <c r="A21" s="266" t="s">
        <v>22</v>
      </c>
      <c r="B21" s="267"/>
      <c r="C21" s="93"/>
      <c r="D21" s="93"/>
      <c r="E21" s="93"/>
      <c r="F21" s="93"/>
      <c r="G21" s="94"/>
      <c r="H21" s="94"/>
      <c r="I21" s="94"/>
      <c r="J21" s="89">
        <f>G21-H21-I21</f>
        <v>0</v>
      </c>
    </row>
    <row r="22" spans="1:10" x14ac:dyDescent="0.2">
      <c r="A22" s="262"/>
      <c r="B22" s="263"/>
      <c r="C22" s="95"/>
      <c r="D22" s="93"/>
      <c r="E22" s="93"/>
      <c r="F22" s="93"/>
      <c r="G22" s="94"/>
      <c r="H22" s="94"/>
      <c r="I22" s="94"/>
      <c r="J22" s="89">
        <f>G22-H22-I22</f>
        <v>0</v>
      </c>
    </row>
    <row r="23" spans="1:10" x14ac:dyDescent="0.2">
      <c r="A23" s="262"/>
      <c r="B23" s="263"/>
      <c r="C23" s="95"/>
      <c r="D23" s="93"/>
      <c r="E23" s="93"/>
      <c r="F23" s="93"/>
      <c r="G23" s="94"/>
      <c r="H23" s="94"/>
      <c r="I23" s="94"/>
      <c r="J23" s="89">
        <f>G23-H23-I23</f>
        <v>0</v>
      </c>
    </row>
    <row r="24" spans="1:10" ht="33" customHeight="1" x14ac:dyDescent="0.2">
      <c r="A24" s="256" t="s">
        <v>23</v>
      </c>
      <c r="B24" s="257"/>
      <c r="C24" s="79"/>
      <c r="D24" s="80"/>
      <c r="E24" s="80"/>
      <c r="F24" s="80"/>
      <c r="G24" s="96">
        <f>G14+G20</f>
        <v>0</v>
      </c>
      <c r="H24" s="96">
        <f>H14+H20</f>
        <v>0</v>
      </c>
      <c r="I24" s="96">
        <f>I14+I20</f>
        <v>0</v>
      </c>
      <c r="J24" s="96">
        <f>J14+J20</f>
        <v>0</v>
      </c>
    </row>
    <row r="25" spans="1:10" x14ac:dyDescent="0.2">
      <c r="A25" s="97"/>
      <c r="B25" s="97"/>
      <c r="C25" s="97"/>
      <c r="D25" s="98"/>
      <c r="E25" s="98"/>
      <c r="F25" s="98"/>
      <c r="G25" s="98"/>
      <c r="H25" s="98"/>
      <c r="I25" s="98"/>
      <c r="J25" s="98"/>
    </row>
  </sheetData>
  <sheetProtection algorithmName="SHA-512" hashValue="ChHKclq5ae9rLz0O/m2ZMclEZtaFlh4m0eBaU8GxqasZLx6WsVeZQAYzC5pJ4N56QBbogijRbRN/rDxLxbB8aA==" saltValue="WgLfn6n/7VTMP2TQAEUPbg==" spinCount="100000" sheet="1" selectLockedCells="1"/>
  <mergeCells count="20">
    <mergeCell ref="B1:C1"/>
    <mergeCell ref="B2:C2"/>
    <mergeCell ref="B4:C4"/>
    <mergeCell ref="B3:C3"/>
    <mergeCell ref="A6:J6"/>
    <mergeCell ref="J1:J4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J1">
    <cfRule type="containsText" dxfId="27" priority="1" operator="containsText" text="21">
      <formula>NOT(ISERROR(SEARCH("21",J1)))</formula>
    </cfRule>
    <cfRule type="cellIs" dxfId="26" priority="2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51"/>
  <sheetViews>
    <sheetView showGridLines="0" topLeftCell="A8" workbookViewId="0">
      <selection activeCell="A8" sqref="A8:I42"/>
    </sheetView>
  </sheetViews>
  <sheetFormatPr defaultColWidth="8.85546875" defaultRowHeight="15" x14ac:dyDescent="0.25"/>
  <cols>
    <col min="1" max="1" width="20.28515625" style="16" customWidth="1"/>
    <col min="2" max="2" width="8.85546875" style="16"/>
    <col min="3" max="3" width="20.28515625" style="16" customWidth="1"/>
    <col min="4" max="8" width="8.85546875" style="16"/>
    <col min="9" max="9" width="4.5703125" style="16" customWidth="1"/>
    <col min="10" max="17" width="8.85546875" style="16"/>
    <col min="18" max="18" width="11.28515625" style="16" customWidth="1"/>
    <col min="19" max="16384" width="8.85546875" style="16"/>
  </cols>
  <sheetData>
    <row r="1" spans="1:18" ht="18.600000000000001" customHeight="1" x14ac:dyDescent="0.25">
      <c r="A1" s="99" t="str">
        <f>'1. SOUHRNNÉ INFORMACE'!A5</f>
        <v>Příjemce dotace (název)</v>
      </c>
      <c r="B1" s="250" t="str">
        <f>IF('1. SOUHRNNÉ INFORMACE'!B5=0,"",'1. SOUHRNNÉ INFORMACE'!B5)</f>
        <v/>
      </c>
      <c r="C1" s="251"/>
      <c r="D1" s="279"/>
      <c r="I1" s="100"/>
    </row>
    <row r="2" spans="1:18" ht="17.45" customHeight="1" x14ac:dyDescent="0.25">
      <c r="A2" s="101" t="s">
        <v>30</v>
      </c>
      <c r="B2" s="243" t="str">
        <f>IF('1. SOUHRNNÉ INFORMACE'!B6=0,"",'1. SOUHRNNÉ INFORMACE'!B6)</f>
        <v/>
      </c>
      <c r="C2" s="244"/>
      <c r="D2" s="279"/>
      <c r="H2" s="27"/>
      <c r="I2" s="27"/>
      <c r="J2" s="27"/>
      <c r="K2" s="27"/>
      <c r="L2" s="27"/>
    </row>
    <row r="3" spans="1:18" ht="16.899999999999999" customHeight="1" x14ac:dyDescent="0.25">
      <c r="A3" s="101" t="s">
        <v>45</v>
      </c>
      <c r="B3" s="243" t="str">
        <f>IF('1. SOUHRNNÉ INFORMACE'!B9=0,"",'1. SOUHRNNÉ INFORMACE'!B9)</f>
        <v/>
      </c>
      <c r="C3" s="244"/>
      <c r="D3" s="279"/>
      <c r="H3" s="27"/>
      <c r="I3" s="27"/>
      <c r="J3" s="27"/>
      <c r="K3" s="27"/>
      <c r="L3" s="27"/>
    </row>
    <row r="4" spans="1:18" ht="16.899999999999999" customHeight="1" thickBot="1" x14ac:dyDescent="0.3">
      <c r="A4" s="102" t="s">
        <v>46</v>
      </c>
      <c r="B4" s="243" t="str">
        <f>IF('1. SOUHRNNÉ INFORMACE'!B10=0,"",'1. SOUHRNNÉ INFORMACE'!B10)</f>
        <v/>
      </c>
      <c r="C4" s="244"/>
      <c r="D4" s="279"/>
      <c r="H4" s="27"/>
      <c r="I4" s="27"/>
      <c r="J4" s="27"/>
      <c r="K4" s="27"/>
      <c r="L4" s="27"/>
    </row>
    <row r="5" spans="1:18" s="46" customFormat="1" ht="2.4500000000000002" customHeight="1" thickBot="1" x14ac:dyDescent="0.3">
      <c r="A5" s="103"/>
      <c r="B5" s="44"/>
      <c r="C5" s="104"/>
      <c r="D5" s="105"/>
      <c r="I5" s="106" t="str">
        <f>IF(D30&gt;0,"Vyplňte sloupec Čerpané finanční prostředky v Kč"," ")</f>
        <v xml:space="preserve"> </v>
      </c>
    </row>
    <row r="6" spans="1:18" ht="21.6" customHeight="1" x14ac:dyDescent="0.25">
      <c r="A6" s="280" t="str">
        <f>IF('1. SOUHRNNÉ INFORMACE'!B2=0,"",'1. SOUHRNNÉ INFORMACE'!B2)</f>
        <v/>
      </c>
      <c r="B6" s="281"/>
      <c r="C6" s="107">
        <f>'1. SOUHRNNÉ INFORMACE'!B11-'1. SOUHRNNÉ INFORMACE'!B12-'2. POUŽITÍ DOTACE'!E31</f>
        <v>0</v>
      </c>
      <c r="D6" s="68"/>
      <c r="E6" s="108"/>
      <c r="F6" s="109"/>
      <c r="G6" s="109"/>
      <c r="I6" s="106"/>
    </row>
    <row r="7" spans="1:18" x14ac:dyDescent="0.25">
      <c r="A7" s="17" t="s">
        <v>58</v>
      </c>
      <c r="K7" s="17" t="s">
        <v>157</v>
      </c>
      <c r="L7" s="63"/>
      <c r="M7" s="63"/>
      <c r="N7" s="63"/>
    </row>
    <row r="8" spans="1:18" x14ac:dyDescent="0.25">
      <c r="A8" s="278"/>
      <c r="B8" s="278"/>
      <c r="C8" s="278"/>
      <c r="D8" s="278"/>
      <c r="E8" s="278"/>
      <c r="F8" s="278"/>
      <c r="G8" s="278"/>
      <c r="H8" s="278"/>
      <c r="I8" s="278"/>
      <c r="K8" s="110"/>
      <c r="L8" s="110"/>
      <c r="M8" s="110"/>
      <c r="N8" s="110"/>
      <c r="O8" s="110"/>
      <c r="P8" s="110"/>
      <c r="Q8" s="110"/>
      <c r="R8" s="110"/>
    </row>
    <row r="9" spans="1:18" x14ac:dyDescent="0.25">
      <c r="A9" s="278"/>
      <c r="B9" s="278"/>
      <c r="C9" s="278"/>
      <c r="D9" s="278"/>
      <c r="E9" s="278"/>
      <c r="F9" s="278"/>
      <c r="G9" s="278"/>
      <c r="H9" s="278"/>
      <c r="I9" s="278"/>
      <c r="K9" s="110"/>
      <c r="L9" s="110"/>
      <c r="M9" s="110"/>
      <c r="N9" s="110"/>
      <c r="O9" s="110"/>
      <c r="P9" s="110"/>
      <c r="Q9" s="110"/>
      <c r="R9" s="110"/>
    </row>
    <row r="10" spans="1:18" ht="27.6" customHeight="1" x14ac:dyDescent="0.25">
      <c r="A10" s="278"/>
      <c r="B10" s="278"/>
      <c r="C10" s="278"/>
      <c r="D10" s="278"/>
      <c r="E10" s="278"/>
      <c r="F10" s="278"/>
      <c r="G10" s="278"/>
      <c r="H10" s="278"/>
      <c r="I10" s="278"/>
      <c r="K10" s="277" t="s">
        <v>188</v>
      </c>
      <c r="L10" s="277"/>
      <c r="M10" s="277"/>
      <c r="N10" s="277"/>
      <c r="O10" s="277"/>
      <c r="P10" s="277"/>
      <c r="Q10" s="277"/>
      <c r="R10" s="277"/>
    </row>
    <row r="11" spans="1:18" x14ac:dyDescent="0.25">
      <c r="A11" s="278"/>
      <c r="B11" s="278"/>
      <c r="C11" s="278"/>
      <c r="D11" s="278"/>
      <c r="E11" s="278"/>
      <c r="F11" s="278"/>
      <c r="G11" s="278"/>
      <c r="H11" s="278"/>
      <c r="I11" s="278"/>
    </row>
    <row r="12" spans="1:18" x14ac:dyDescent="0.25">
      <c r="A12" s="278"/>
      <c r="B12" s="278"/>
      <c r="C12" s="278"/>
      <c r="D12" s="278"/>
      <c r="E12" s="278"/>
      <c r="F12" s="278"/>
      <c r="G12" s="278"/>
      <c r="H12" s="278"/>
      <c r="I12" s="278"/>
    </row>
    <row r="13" spans="1:18" x14ac:dyDescent="0.25">
      <c r="A13" s="278"/>
      <c r="B13" s="278"/>
      <c r="C13" s="278"/>
      <c r="D13" s="278"/>
      <c r="E13" s="278"/>
      <c r="F13" s="278"/>
      <c r="G13" s="278"/>
      <c r="H13" s="278"/>
      <c r="I13" s="278"/>
    </row>
    <row r="14" spans="1:18" x14ac:dyDescent="0.25">
      <c r="A14" s="278"/>
      <c r="B14" s="278"/>
      <c r="C14" s="278"/>
      <c r="D14" s="278"/>
      <c r="E14" s="278"/>
      <c r="F14" s="278"/>
      <c r="G14" s="278"/>
      <c r="H14" s="278"/>
      <c r="I14" s="278"/>
    </row>
    <row r="15" spans="1:18" x14ac:dyDescent="0.25">
      <c r="A15" s="278"/>
      <c r="B15" s="278"/>
      <c r="C15" s="278"/>
      <c r="D15" s="278"/>
      <c r="E15" s="278"/>
      <c r="F15" s="278"/>
      <c r="G15" s="278"/>
      <c r="H15" s="278"/>
      <c r="I15" s="278"/>
    </row>
    <row r="16" spans="1:18" x14ac:dyDescent="0.25">
      <c r="A16" s="278"/>
      <c r="B16" s="278"/>
      <c r="C16" s="278"/>
      <c r="D16" s="278"/>
      <c r="E16" s="278"/>
      <c r="F16" s="278"/>
      <c r="G16" s="278"/>
      <c r="H16" s="278"/>
      <c r="I16" s="278"/>
      <c r="K16" s="27" t="s">
        <v>67</v>
      </c>
    </row>
    <row r="17" spans="1:11" x14ac:dyDescent="0.25">
      <c r="A17" s="278"/>
      <c r="B17" s="278"/>
      <c r="C17" s="278"/>
      <c r="D17" s="278"/>
      <c r="E17" s="278"/>
      <c r="F17" s="278"/>
      <c r="G17" s="278"/>
      <c r="H17" s="278"/>
      <c r="I17" s="278"/>
      <c r="K17" s="27" t="s">
        <v>68</v>
      </c>
    </row>
    <row r="18" spans="1:11" x14ac:dyDescent="0.25">
      <c r="A18" s="278"/>
      <c r="B18" s="278"/>
      <c r="C18" s="278"/>
      <c r="D18" s="278"/>
      <c r="E18" s="278"/>
      <c r="F18" s="278"/>
      <c r="G18" s="278"/>
      <c r="H18" s="278"/>
      <c r="I18" s="278"/>
    </row>
    <row r="19" spans="1:11" x14ac:dyDescent="0.25">
      <c r="A19" s="278"/>
      <c r="B19" s="278"/>
      <c r="C19" s="278"/>
      <c r="D19" s="278"/>
      <c r="E19" s="278"/>
      <c r="F19" s="278"/>
      <c r="G19" s="278"/>
      <c r="H19" s="278"/>
      <c r="I19" s="278"/>
    </row>
    <row r="20" spans="1:11" x14ac:dyDescent="0.25">
      <c r="A20" s="278"/>
      <c r="B20" s="278"/>
      <c r="C20" s="278"/>
      <c r="D20" s="278"/>
      <c r="E20" s="278"/>
      <c r="F20" s="278"/>
      <c r="G20" s="278"/>
      <c r="H20" s="278"/>
      <c r="I20" s="278"/>
    </row>
    <row r="21" spans="1:11" x14ac:dyDescent="0.25">
      <c r="A21" s="278"/>
      <c r="B21" s="278"/>
      <c r="C21" s="278"/>
      <c r="D21" s="278"/>
      <c r="E21" s="278"/>
      <c r="F21" s="278"/>
      <c r="G21" s="278"/>
      <c r="H21" s="278"/>
      <c r="I21" s="278"/>
    </row>
    <row r="22" spans="1:11" x14ac:dyDescent="0.25">
      <c r="A22" s="278"/>
      <c r="B22" s="278"/>
      <c r="C22" s="278"/>
      <c r="D22" s="278"/>
      <c r="E22" s="278"/>
      <c r="F22" s="278"/>
      <c r="G22" s="278"/>
      <c r="H22" s="278"/>
      <c r="I22" s="278"/>
    </row>
    <row r="23" spans="1:11" x14ac:dyDescent="0.25">
      <c r="A23" s="278"/>
      <c r="B23" s="278"/>
      <c r="C23" s="278"/>
      <c r="D23" s="278"/>
      <c r="E23" s="278"/>
      <c r="F23" s="278"/>
      <c r="G23" s="278"/>
      <c r="H23" s="278"/>
      <c r="I23" s="278"/>
    </row>
    <row r="24" spans="1:11" x14ac:dyDescent="0.25">
      <c r="A24" s="278"/>
      <c r="B24" s="278"/>
      <c r="C24" s="278"/>
      <c r="D24" s="278"/>
      <c r="E24" s="278"/>
      <c r="F24" s="278"/>
      <c r="G24" s="278"/>
      <c r="H24" s="278"/>
      <c r="I24" s="278"/>
    </row>
    <row r="25" spans="1:11" x14ac:dyDescent="0.25">
      <c r="A25" s="278"/>
      <c r="B25" s="278"/>
      <c r="C25" s="278"/>
      <c r="D25" s="278"/>
      <c r="E25" s="278"/>
      <c r="F25" s="278"/>
      <c r="G25" s="278"/>
      <c r="H25" s="278"/>
      <c r="I25" s="278"/>
    </row>
    <row r="26" spans="1:11" x14ac:dyDescent="0.25">
      <c r="A26" s="278"/>
      <c r="B26" s="278"/>
      <c r="C26" s="278"/>
      <c r="D26" s="278"/>
      <c r="E26" s="278"/>
      <c r="F26" s="278"/>
      <c r="G26" s="278"/>
      <c r="H26" s="278"/>
      <c r="I26" s="278"/>
    </row>
    <row r="27" spans="1:11" x14ac:dyDescent="0.25">
      <c r="A27" s="278"/>
      <c r="B27" s="278"/>
      <c r="C27" s="278"/>
      <c r="D27" s="278"/>
      <c r="E27" s="278"/>
      <c r="F27" s="278"/>
      <c r="G27" s="278"/>
      <c r="H27" s="278"/>
      <c r="I27" s="278"/>
    </row>
    <row r="28" spans="1:11" x14ac:dyDescent="0.25">
      <c r="A28" s="278"/>
      <c r="B28" s="278"/>
      <c r="C28" s="278"/>
      <c r="D28" s="278"/>
      <c r="E28" s="278"/>
      <c r="F28" s="278"/>
      <c r="G28" s="278"/>
      <c r="H28" s="278"/>
      <c r="I28" s="278"/>
    </row>
    <row r="29" spans="1:11" x14ac:dyDescent="0.25">
      <c r="A29" s="278"/>
      <c r="B29" s="278"/>
      <c r="C29" s="278"/>
      <c r="D29" s="278"/>
      <c r="E29" s="278"/>
      <c r="F29" s="278"/>
      <c r="G29" s="278"/>
      <c r="H29" s="278"/>
      <c r="I29" s="278"/>
    </row>
    <row r="30" spans="1:11" x14ac:dyDescent="0.2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11" x14ac:dyDescent="0.25">
      <c r="A31" s="278"/>
      <c r="B31" s="278"/>
      <c r="C31" s="278"/>
      <c r="D31" s="278"/>
      <c r="E31" s="278"/>
      <c r="F31" s="278"/>
      <c r="G31" s="278"/>
      <c r="H31" s="278"/>
      <c r="I31" s="278"/>
    </row>
    <row r="32" spans="1:11" x14ac:dyDescent="0.25">
      <c r="A32" s="278"/>
      <c r="B32" s="278"/>
      <c r="C32" s="278"/>
      <c r="D32" s="278"/>
      <c r="E32" s="278"/>
      <c r="F32" s="278"/>
      <c r="G32" s="278"/>
      <c r="H32" s="278"/>
      <c r="I32" s="278"/>
    </row>
    <row r="33" spans="1:9" x14ac:dyDescent="0.25">
      <c r="A33" s="278"/>
      <c r="B33" s="278"/>
      <c r="C33" s="278"/>
      <c r="D33" s="278"/>
      <c r="E33" s="278"/>
      <c r="F33" s="278"/>
      <c r="G33" s="278"/>
      <c r="H33" s="278"/>
      <c r="I33" s="278"/>
    </row>
    <row r="34" spans="1:9" x14ac:dyDescent="0.25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9" x14ac:dyDescent="0.25">
      <c r="A35" s="278"/>
      <c r="B35" s="278"/>
      <c r="C35" s="278"/>
      <c r="D35" s="278"/>
      <c r="E35" s="278"/>
      <c r="F35" s="278"/>
      <c r="G35" s="278"/>
      <c r="H35" s="278"/>
      <c r="I35" s="278"/>
    </row>
    <row r="36" spans="1:9" x14ac:dyDescent="0.25">
      <c r="A36" s="278"/>
      <c r="B36" s="278"/>
      <c r="C36" s="278"/>
      <c r="D36" s="278"/>
      <c r="E36" s="278"/>
      <c r="F36" s="278"/>
      <c r="G36" s="278"/>
      <c r="H36" s="278"/>
      <c r="I36" s="278"/>
    </row>
    <row r="37" spans="1:9" x14ac:dyDescent="0.2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9" x14ac:dyDescent="0.25">
      <c r="A38" s="278"/>
      <c r="B38" s="278"/>
      <c r="C38" s="278"/>
      <c r="D38" s="278"/>
      <c r="E38" s="278"/>
      <c r="F38" s="278"/>
      <c r="G38" s="278"/>
      <c r="H38" s="278"/>
      <c r="I38" s="278"/>
    </row>
    <row r="39" spans="1:9" x14ac:dyDescent="0.2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x14ac:dyDescent="0.25">
      <c r="A40" s="278"/>
      <c r="B40" s="278"/>
      <c r="C40" s="278"/>
      <c r="D40" s="278"/>
      <c r="E40" s="278"/>
      <c r="F40" s="278"/>
      <c r="G40" s="278"/>
      <c r="H40" s="278"/>
      <c r="I40" s="278"/>
    </row>
    <row r="41" spans="1:9" x14ac:dyDescent="0.25">
      <c r="A41" s="278"/>
      <c r="B41" s="278"/>
      <c r="C41" s="278"/>
      <c r="D41" s="278"/>
      <c r="E41" s="278"/>
      <c r="F41" s="278"/>
      <c r="G41" s="278"/>
      <c r="H41" s="278"/>
      <c r="I41" s="278"/>
    </row>
    <row r="42" spans="1:9" x14ac:dyDescent="0.25">
      <c r="A42" s="278"/>
      <c r="B42" s="278"/>
      <c r="C42" s="278"/>
      <c r="D42" s="278"/>
      <c r="E42" s="278"/>
      <c r="F42" s="278"/>
      <c r="G42" s="278"/>
      <c r="H42" s="278"/>
      <c r="I42" s="278"/>
    </row>
    <row r="43" spans="1:9" x14ac:dyDescent="0.25">
      <c r="A43" s="111" t="s">
        <v>59</v>
      </c>
      <c r="B43" s="111"/>
      <c r="C43" s="282">
        <v>45291</v>
      </c>
      <c r="D43" s="282"/>
      <c r="E43" s="282"/>
      <c r="F43" s="282"/>
      <c r="G43" s="282"/>
      <c r="H43" s="282"/>
      <c r="I43" s="282"/>
    </row>
    <row r="45" spans="1:9" ht="27.6" customHeight="1" x14ac:dyDescent="0.25">
      <c r="A45" s="233" t="s">
        <v>229</v>
      </c>
      <c r="B45" s="233"/>
      <c r="C45" s="233"/>
      <c r="D45" s="233"/>
      <c r="E45" s="233"/>
      <c r="F45" s="233"/>
      <c r="G45" s="233"/>
      <c r="H45" s="233"/>
      <c r="I45" s="233"/>
    </row>
    <row r="46" spans="1:9" x14ac:dyDescent="0.25">
      <c r="A46" s="112" t="s">
        <v>24</v>
      </c>
      <c r="B46" s="112"/>
      <c r="C46" s="112"/>
      <c r="D46" s="112"/>
      <c r="E46" s="112"/>
    </row>
    <row r="47" spans="1:9" x14ac:dyDescent="0.25">
      <c r="B47" s="55"/>
      <c r="C47" s="39"/>
    </row>
    <row r="48" spans="1:9" x14ac:dyDescent="0.25">
      <c r="B48" s="55"/>
    </row>
    <row r="49" spans="1:2" x14ac:dyDescent="0.25">
      <c r="B49" s="55"/>
    </row>
    <row r="50" spans="1:2" x14ac:dyDescent="0.25">
      <c r="A50" s="114"/>
    </row>
    <row r="51" spans="1:2" x14ac:dyDescent="0.25">
      <c r="A51" s="114"/>
    </row>
  </sheetData>
  <sheetProtection algorithmName="SHA-512" hashValue="H3IQxVnWIwk7TCZ405rlQLYby35kJqiQSGb8xKVai8Y7yrBxx3aiXFiR2yRjs78X+z0x8SqfEVOJoe5DYZcnIg==" saltValue="shHBAsylIWyKlnQ98ZXiOA==" spinCount="100000" sheet="1" selectLockedCells="1"/>
  <mergeCells count="10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25" priority="3" operator="equal">
      <formula>0</formula>
    </cfRule>
    <cfRule type="cellIs" dxfId="24" priority="4" operator="equal">
      <formula>0</formula>
    </cfRule>
  </conditionalFormatting>
  <conditionalFormatting sqref="M1:M6">
    <cfRule type="containsText" dxfId="23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topLeftCell="A3" workbookViewId="0">
      <selection activeCell="G50" sqref="G50:L58"/>
    </sheetView>
  </sheetViews>
  <sheetFormatPr defaultColWidth="8.85546875" defaultRowHeight="15" x14ac:dyDescent="0.25"/>
  <cols>
    <col min="1" max="1" width="18" style="16" customWidth="1"/>
    <col min="2" max="2" width="21.7109375" style="16" customWidth="1"/>
    <col min="3" max="3" width="22.7109375" style="16" customWidth="1"/>
    <col min="4" max="4" width="18.28515625" style="16" customWidth="1"/>
    <col min="5" max="5" width="24.7109375" style="16" customWidth="1"/>
    <col min="6" max="6" width="20.28515625" style="16" customWidth="1"/>
    <col min="7" max="7" width="12" style="16" customWidth="1"/>
    <col min="8" max="8" width="17.28515625" style="16" customWidth="1"/>
    <col min="9" max="9" width="18.140625" style="16" customWidth="1"/>
    <col min="10" max="10" width="15.28515625" style="16" customWidth="1"/>
    <col min="11" max="11" width="14.28515625" style="16" customWidth="1"/>
    <col min="12" max="12" width="12.28515625" style="16" customWidth="1"/>
    <col min="13" max="13" width="34.42578125" style="16" customWidth="1"/>
    <col min="14" max="16384" width="8.85546875" style="16"/>
  </cols>
  <sheetData>
    <row r="1" spans="1:13" ht="18.600000000000001" customHeight="1" x14ac:dyDescent="0.25">
      <c r="A1" s="99" t="str">
        <f>'1. SOUHRNNÉ INFORMACE'!A5</f>
        <v>Příjemce dotace (název)</v>
      </c>
      <c r="B1" s="250" t="str">
        <f>IF('1. SOUHRNNÉ INFORMACE'!B5=0,"",'1. SOUHRNNÉ INFORMACE'!B5)</f>
        <v/>
      </c>
      <c r="C1" s="251"/>
      <c r="D1" s="279"/>
      <c r="I1" s="100"/>
    </row>
    <row r="2" spans="1:13" ht="17.45" customHeight="1" x14ac:dyDescent="0.25">
      <c r="A2" s="101" t="s">
        <v>30</v>
      </c>
      <c r="B2" s="243" t="str">
        <f>IF('1. SOUHRNNÉ INFORMACE'!B6=0,"",'1. SOUHRNNÉ INFORMACE'!B6)</f>
        <v/>
      </c>
      <c r="C2" s="244"/>
      <c r="D2" s="279"/>
      <c r="H2" s="18" t="s">
        <v>143</v>
      </c>
      <c r="I2" s="18"/>
      <c r="J2" s="18"/>
      <c r="K2" s="18"/>
      <c r="L2" s="18"/>
    </row>
    <row r="3" spans="1:13" ht="16.899999999999999" customHeight="1" x14ac:dyDescent="0.25">
      <c r="A3" s="101" t="s">
        <v>45</v>
      </c>
      <c r="B3" s="243" t="str">
        <f>IF('1. SOUHRNNÉ INFORMACE'!B9=0,"",'1. SOUHRNNÉ INFORMACE'!B9)</f>
        <v/>
      </c>
      <c r="C3" s="244"/>
      <c r="D3" s="279"/>
      <c r="H3" s="18" t="s">
        <v>144</v>
      </c>
      <c r="I3" s="18"/>
      <c r="J3" s="18"/>
      <c r="K3" s="18"/>
      <c r="L3" s="18"/>
    </row>
    <row r="4" spans="1:13" ht="16.899999999999999" customHeight="1" thickBot="1" x14ac:dyDescent="0.3">
      <c r="A4" s="102" t="s">
        <v>46</v>
      </c>
      <c r="B4" s="243" t="str">
        <f>IF('1. SOUHRNNÉ INFORMACE'!B10=0,"",'1. SOUHRNNÉ INFORMACE'!B10)</f>
        <v/>
      </c>
      <c r="C4" s="244"/>
      <c r="D4" s="294"/>
      <c r="H4" s="27"/>
      <c r="I4" s="27"/>
      <c r="J4" s="27"/>
      <c r="K4" s="27"/>
      <c r="L4" s="27"/>
    </row>
    <row r="5" spans="1:13" s="46" customFormat="1" ht="2.4500000000000002" customHeight="1" thickBot="1" x14ac:dyDescent="0.3">
      <c r="A5" s="103"/>
      <c r="B5" s="44"/>
      <c r="C5" s="44"/>
      <c r="D5" s="45"/>
      <c r="I5" s="106" t="str">
        <f>IF(D44&gt;0,"Vyplňte sloupec Čerpané finanční prostředky v Kč"," ")</f>
        <v xml:space="preserve"> </v>
      </c>
    </row>
    <row r="6" spans="1:13" ht="21.6" customHeight="1" x14ac:dyDescent="0.25">
      <c r="A6" s="290" t="str">
        <f>IF('1. SOUHRNNÉ INFORMACE'!B2=0,"",'1. SOUHRNNÉ INFORMACE'!B2)</f>
        <v/>
      </c>
      <c r="B6" s="291"/>
      <c r="C6" s="48">
        <f>'1. SOUHRNNÉ INFORMACE'!B11-'1. SOUHRNNÉ INFORMACE'!B12</f>
        <v>0</v>
      </c>
      <c r="D6" s="49"/>
      <c r="E6" s="115"/>
      <c r="I6" s="106"/>
    </row>
    <row r="7" spans="1:13" x14ac:dyDescent="0.25">
      <c r="A7" s="292" t="s">
        <v>56</v>
      </c>
      <c r="B7" s="293" t="s">
        <v>47</v>
      </c>
      <c r="C7" s="293"/>
      <c r="D7" s="50">
        <f>'2. POUŽITÍ DOTACE'!D7</f>
        <v>0</v>
      </c>
      <c r="E7" s="116"/>
    </row>
    <row r="8" spans="1:13" ht="15.6" customHeight="1" x14ac:dyDescent="0.25">
      <c r="A8" s="283" t="s">
        <v>232</v>
      </c>
      <c r="B8" s="225"/>
      <c r="C8" s="226"/>
      <c r="D8" s="5">
        <v>0</v>
      </c>
      <c r="E8" s="117" t="s">
        <v>148</v>
      </c>
      <c r="F8" s="222" t="s">
        <v>54</v>
      </c>
    </row>
    <row r="9" spans="1:13" x14ac:dyDescent="0.25">
      <c r="A9" s="284" t="s">
        <v>233</v>
      </c>
      <c r="B9" s="285"/>
      <c r="C9" s="286"/>
      <c r="D9" s="5">
        <v>0</v>
      </c>
      <c r="E9" s="117" t="s">
        <v>148</v>
      </c>
      <c r="F9" s="222"/>
    </row>
    <row r="10" spans="1:13" x14ac:dyDescent="0.25">
      <c r="A10" s="284" t="s">
        <v>234</v>
      </c>
      <c r="B10" s="285"/>
      <c r="C10" s="286"/>
      <c r="D10" s="5">
        <v>0</v>
      </c>
      <c r="E10" s="117" t="s">
        <v>148</v>
      </c>
      <c r="F10" s="222"/>
      <c r="H10" s="118"/>
      <c r="J10" s="118"/>
      <c r="K10" s="19" t="s">
        <v>195</v>
      </c>
      <c r="L10" s="113"/>
      <c r="M10" s="113"/>
    </row>
    <row r="11" spans="1:13" x14ac:dyDescent="0.25">
      <c r="A11" s="119" t="s">
        <v>49</v>
      </c>
      <c r="B11" s="120"/>
      <c r="C11" s="121"/>
      <c r="D11" s="5">
        <v>0</v>
      </c>
      <c r="E11" s="117" t="s">
        <v>148</v>
      </c>
      <c r="J11" s="288" t="s">
        <v>167</v>
      </c>
    </row>
    <row r="12" spans="1:13" ht="57.6" customHeight="1" x14ac:dyDescent="0.25">
      <c r="A12" s="287" t="s">
        <v>145</v>
      </c>
      <c r="B12" s="287"/>
      <c r="C12" s="287"/>
      <c r="D12" s="122">
        <f>SUM(D8:D11)</f>
        <v>0</v>
      </c>
      <c r="E12" s="123" t="s">
        <v>172</v>
      </c>
      <c r="F12" s="124" t="s">
        <v>171</v>
      </c>
      <c r="G12" s="125" t="s">
        <v>173</v>
      </c>
      <c r="H12" s="126" t="s">
        <v>166</v>
      </c>
      <c r="J12" s="289"/>
      <c r="K12" s="126" t="s">
        <v>168</v>
      </c>
      <c r="L12" s="126" t="s">
        <v>169</v>
      </c>
    </row>
    <row r="13" spans="1:13" ht="75" customHeight="1" x14ac:dyDescent="0.25">
      <c r="A13" s="127" t="s">
        <v>62</v>
      </c>
      <c r="B13" s="127" t="s">
        <v>63</v>
      </c>
      <c r="C13" s="127" t="s">
        <v>140</v>
      </c>
      <c r="D13" s="128" t="s">
        <v>146</v>
      </c>
      <c r="E13" s="128" t="s">
        <v>180</v>
      </c>
      <c r="F13" s="127" t="s">
        <v>139</v>
      </c>
      <c r="G13" s="129" t="s">
        <v>64</v>
      </c>
      <c r="H13" s="130" t="s">
        <v>65</v>
      </c>
      <c r="I13" s="131" t="s">
        <v>170</v>
      </c>
      <c r="J13" s="132" t="s">
        <v>66</v>
      </c>
      <c r="K13" s="129" t="s">
        <v>141</v>
      </c>
      <c r="L13" s="129" t="s">
        <v>181</v>
      </c>
      <c r="M13" s="16" t="s">
        <v>142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6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142</v>
      </c>
      <c r="I19" s="7"/>
      <c r="J19" s="7"/>
      <c r="K19" s="7"/>
      <c r="L19" s="7"/>
      <c r="M19" s="1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6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6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6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6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6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6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6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6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6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6" t="s">
        <v>142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6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6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6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6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6" t="str">
        <f t="shared" si="1"/>
        <v/>
      </c>
    </row>
    <row r="49" spans="1:10" x14ac:dyDescent="0.25">
      <c r="A49" s="133"/>
      <c r="B49" s="133"/>
      <c r="C49" s="133"/>
      <c r="D49" s="134"/>
      <c r="E49" s="56"/>
    </row>
    <row r="50" spans="1:10" ht="27.6" customHeight="1" x14ac:dyDescent="0.25">
      <c r="A50" s="233" t="s">
        <v>235</v>
      </c>
      <c r="B50" s="233"/>
      <c r="C50" s="233"/>
      <c r="D50" s="233"/>
      <c r="E50" s="233"/>
    </row>
    <row r="51" spans="1:10" x14ac:dyDescent="0.25">
      <c r="A51" s="234" t="s">
        <v>24</v>
      </c>
      <c r="B51" s="234"/>
      <c r="C51" s="234"/>
      <c r="D51" s="234"/>
      <c r="E51" s="234"/>
    </row>
    <row r="52" spans="1:10" x14ac:dyDescent="0.25">
      <c r="B52" s="62"/>
      <c r="E52" s="63"/>
      <c r="F52" s="63"/>
    </row>
    <row r="53" spans="1:10" x14ac:dyDescent="0.25">
      <c r="B53" s="62"/>
    </row>
    <row r="59" spans="1:10" x14ac:dyDescent="0.25">
      <c r="G59" s="55"/>
      <c r="H59" s="39"/>
      <c r="J59" s="56"/>
    </row>
    <row r="60" spans="1:10" x14ac:dyDescent="0.25">
      <c r="G60" s="55"/>
      <c r="H60" s="39"/>
      <c r="J60" s="56"/>
    </row>
    <row r="61" spans="1:10" x14ac:dyDescent="0.25">
      <c r="G61" s="55"/>
      <c r="J61" s="56"/>
    </row>
    <row r="62" spans="1:10" x14ac:dyDescent="0.25">
      <c r="G62" s="55"/>
      <c r="H62" s="55"/>
      <c r="J62" s="56"/>
    </row>
    <row r="67" spans="2:5" x14ac:dyDescent="0.25">
      <c r="B67" s="55"/>
      <c r="C67" s="55"/>
      <c r="D67" s="55"/>
      <c r="E67" s="56"/>
    </row>
    <row r="68" spans="2:5" x14ac:dyDescent="0.25">
      <c r="B68" s="55"/>
      <c r="C68" s="55"/>
      <c r="D68" s="55"/>
      <c r="E68" s="56"/>
    </row>
    <row r="69" spans="2:5" x14ac:dyDescent="0.25">
      <c r="B69" s="55"/>
      <c r="C69" s="55"/>
      <c r="D69" s="55"/>
      <c r="E69" s="56"/>
    </row>
    <row r="70" spans="2:5" x14ac:dyDescent="0.25">
      <c r="B70" s="55"/>
      <c r="C70" s="55"/>
      <c r="D70" s="55"/>
      <c r="E70" s="56"/>
    </row>
    <row r="71" spans="2:5" x14ac:dyDescent="0.25">
      <c r="B71" s="55"/>
      <c r="C71" s="55"/>
      <c r="D71" s="55"/>
      <c r="E71" s="56"/>
    </row>
    <row r="72" spans="2:5" x14ac:dyDescent="0.25">
      <c r="B72" s="55"/>
      <c r="C72" s="55"/>
      <c r="D72" s="55"/>
      <c r="E72" s="56"/>
    </row>
    <row r="73" spans="2:5" x14ac:dyDescent="0.25">
      <c r="B73" s="55"/>
      <c r="C73" s="55"/>
      <c r="D73" s="55"/>
      <c r="E73" s="56"/>
    </row>
    <row r="74" spans="2:5" x14ac:dyDescent="0.25">
      <c r="B74" s="55"/>
      <c r="C74" s="55"/>
      <c r="D74" s="55"/>
      <c r="E74" s="56"/>
    </row>
    <row r="75" spans="2:5" x14ac:dyDescent="0.25">
      <c r="B75" s="55"/>
      <c r="C75" s="55"/>
      <c r="D75" s="55"/>
      <c r="E75" s="56"/>
    </row>
    <row r="76" spans="2:5" x14ac:dyDescent="0.25">
      <c r="B76" s="55"/>
      <c r="C76" s="55"/>
      <c r="D76" s="55"/>
      <c r="E76" s="56"/>
    </row>
    <row r="77" spans="2:5" x14ac:dyDescent="0.25">
      <c r="B77" s="55"/>
      <c r="C77" s="55"/>
      <c r="D77" s="55"/>
      <c r="E77" s="56"/>
    </row>
    <row r="78" spans="2:5" x14ac:dyDescent="0.25">
      <c r="B78" s="55"/>
      <c r="C78" s="55"/>
      <c r="D78" s="55"/>
      <c r="E78" s="56"/>
    </row>
    <row r="79" spans="2:5" x14ac:dyDescent="0.25">
      <c r="B79" s="55"/>
      <c r="C79" s="55"/>
      <c r="D79" s="55"/>
      <c r="E79" s="56"/>
    </row>
    <row r="80" spans="2:5" x14ac:dyDescent="0.25">
      <c r="B80" s="55"/>
      <c r="C80" s="55"/>
      <c r="D80" s="55"/>
      <c r="E80" s="56"/>
    </row>
    <row r="81" spans="2:5" x14ac:dyDescent="0.25">
      <c r="B81" s="55"/>
      <c r="C81" s="55"/>
      <c r="D81" s="55"/>
      <c r="E81" s="56"/>
    </row>
    <row r="82" spans="2:5" x14ac:dyDescent="0.25">
      <c r="B82" s="55"/>
      <c r="C82" s="55"/>
      <c r="D82" s="55"/>
      <c r="E82" s="56"/>
    </row>
    <row r="83" spans="2:5" x14ac:dyDescent="0.25">
      <c r="B83" s="55"/>
      <c r="C83" s="55"/>
      <c r="D83" s="55"/>
      <c r="E83" s="56"/>
    </row>
    <row r="84" spans="2:5" x14ac:dyDescent="0.25">
      <c r="B84" s="55"/>
      <c r="C84" s="55"/>
      <c r="D84" s="55"/>
      <c r="E84" s="56"/>
    </row>
    <row r="85" spans="2:5" x14ac:dyDescent="0.25">
      <c r="B85" s="55"/>
      <c r="C85" s="55"/>
      <c r="D85" s="55"/>
      <c r="E85" s="56"/>
    </row>
    <row r="86" spans="2:5" x14ac:dyDescent="0.25">
      <c r="B86" s="55"/>
      <c r="C86" s="55"/>
      <c r="D86" s="55"/>
      <c r="E86" s="56"/>
    </row>
    <row r="87" spans="2:5" x14ac:dyDescent="0.25">
      <c r="B87" s="55"/>
      <c r="C87" s="55"/>
      <c r="D87" s="55"/>
      <c r="E87" s="56"/>
    </row>
    <row r="88" spans="2:5" x14ac:dyDescent="0.25">
      <c r="B88" s="55"/>
      <c r="C88" s="55"/>
      <c r="D88" s="55"/>
      <c r="E88" s="56"/>
    </row>
    <row r="89" spans="2:5" x14ac:dyDescent="0.25">
      <c r="B89" s="55"/>
      <c r="C89" s="55"/>
      <c r="D89" s="55"/>
      <c r="E89" s="56"/>
    </row>
    <row r="90" spans="2:5" x14ac:dyDescent="0.25">
      <c r="B90" s="55"/>
      <c r="C90" s="55"/>
      <c r="D90" s="55"/>
      <c r="E90" s="56"/>
    </row>
    <row r="91" spans="2:5" x14ac:dyDescent="0.25">
      <c r="B91" s="55"/>
      <c r="C91" s="55"/>
      <c r="D91" s="55"/>
      <c r="E91" s="56"/>
    </row>
    <row r="92" spans="2:5" x14ac:dyDescent="0.25">
      <c r="B92" s="55"/>
      <c r="C92" s="55"/>
      <c r="D92" s="55"/>
      <c r="E92" s="56"/>
    </row>
    <row r="93" spans="2:5" x14ac:dyDescent="0.25">
      <c r="B93" s="55"/>
      <c r="C93" s="55"/>
      <c r="D93" s="55"/>
      <c r="E93" s="56"/>
    </row>
    <row r="94" spans="2:5" x14ac:dyDescent="0.25">
      <c r="B94" s="55"/>
      <c r="C94" s="55"/>
      <c r="D94" s="55"/>
      <c r="E94" s="56"/>
    </row>
    <row r="95" spans="2:5" x14ac:dyDescent="0.25">
      <c r="B95" s="55"/>
      <c r="C95" s="55"/>
      <c r="D95" s="55"/>
      <c r="E95" s="56"/>
    </row>
    <row r="96" spans="2:5" x14ac:dyDescent="0.25">
      <c r="B96" s="55"/>
      <c r="C96" s="55"/>
      <c r="D96" s="55"/>
      <c r="E96" s="56"/>
    </row>
    <row r="97" spans="2:5" x14ac:dyDescent="0.25">
      <c r="B97" s="55"/>
      <c r="C97" s="55"/>
      <c r="D97" s="55"/>
      <c r="E97" s="56"/>
    </row>
    <row r="98" spans="2:5" x14ac:dyDescent="0.25">
      <c r="B98" s="55"/>
      <c r="C98" s="55"/>
      <c r="D98" s="55"/>
      <c r="E98" s="56"/>
    </row>
    <row r="99" spans="2:5" x14ac:dyDescent="0.25">
      <c r="B99" s="55"/>
      <c r="C99" s="55"/>
      <c r="D99" s="55"/>
      <c r="E99" s="56"/>
    </row>
    <row r="100" spans="2:5" x14ac:dyDescent="0.25">
      <c r="B100" s="55"/>
      <c r="C100" s="55"/>
      <c r="D100" s="55"/>
      <c r="E100" s="56"/>
    </row>
    <row r="101" spans="2:5" x14ac:dyDescent="0.25">
      <c r="B101" s="55"/>
      <c r="C101" s="55"/>
      <c r="D101" s="55"/>
      <c r="E101" s="56"/>
    </row>
    <row r="102" spans="2:5" x14ac:dyDescent="0.25">
      <c r="B102" s="55"/>
      <c r="C102" s="55"/>
      <c r="D102" s="55"/>
      <c r="E102" s="56"/>
    </row>
    <row r="103" spans="2:5" x14ac:dyDescent="0.25">
      <c r="B103" s="55"/>
      <c r="C103" s="55"/>
      <c r="D103" s="55"/>
      <c r="E103" s="56"/>
    </row>
    <row r="104" spans="2:5" x14ac:dyDescent="0.25">
      <c r="B104" s="55"/>
      <c r="C104" s="55"/>
      <c r="D104" s="55"/>
      <c r="E104" s="56"/>
    </row>
    <row r="105" spans="2:5" x14ac:dyDescent="0.25">
      <c r="B105" s="55"/>
      <c r="C105" s="55"/>
      <c r="D105" s="55"/>
      <c r="E105" s="56"/>
    </row>
    <row r="106" spans="2:5" x14ac:dyDescent="0.25">
      <c r="B106" s="55"/>
      <c r="C106" s="55"/>
      <c r="D106" s="55"/>
      <c r="E106" s="56"/>
    </row>
    <row r="107" spans="2:5" x14ac:dyDescent="0.25">
      <c r="B107" s="55"/>
      <c r="C107" s="55"/>
      <c r="D107" s="55"/>
      <c r="E107" s="56"/>
    </row>
    <row r="108" spans="2:5" x14ac:dyDescent="0.25">
      <c r="B108" s="55"/>
      <c r="C108" s="55"/>
      <c r="D108" s="55"/>
      <c r="E108" s="56"/>
    </row>
    <row r="109" spans="2:5" x14ac:dyDescent="0.25">
      <c r="B109" s="55"/>
      <c r="C109" s="55"/>
      <c r="D109" s="55"/>
      <c r="E109" s="56"/>
    </row>
  </sheetData>
  <sheetProtection algorithmName="SHA-512" hashValue="2g5hBKpeD5Z2U3Y247d2KAkpDuVwwu4RulJp/yafcqGRtwAIJ/B8HDlFkBQF3racyeS6MOZoybxZEkCOF+Wh5Q==" saltValue="dh7dEk812gZrelVS13Ibbw==" spinCount="100000" sheet="1" insertRows="0"/>
  <mergeCells count="15">
    <mergeCell ref="A6:B6"/>
    <mergeCell ref="A7:C7"/>
    <mergeCell ref="B1:C1"/>
    <mergeCell ref="D1:D4"/>
    <mergeCell ref="B2:C2"/>
    <mergeCell ref="B3:C3"/>
    <mergeCell ref="B4:C4"/>
    <mergeCell ref="A50:E50"/>
    <mergeCell ref="A51:E51"/>
    <mergeCell ref="A8:C8"/>
    <mergeCell ref="A9:C9"/>
    <mergeCell ref="A10:C10"/>
    <mergeCell ref="F8:F10"/>
    <mergeCell ref="A12:C12"/>
    <mergeCell ref="J11:J12"/>
  </mergeCells>
  <conditionalFormatting sqref="A14:F48">
    <cfRule type="cellIs" dxfId="22" priority="2" operator="equal">
      <formula>0</formula>
    </cfRule>
  </conditionalFormatting>
  <conditionalFormatting sqref="D8:D11">
    <cfRule type="cellIs" dxfId="21" priority="34" operator="equal">
      <formula>0</formula>
    </cfRule>
  </conditionalFormatting>
  <conditionalFormatting sqref="E12">
    <cfRule type="containsText" dxfId="20" priority="3" operator="containsText" text="Zkontrolujte">
      <formula>NOT(ISERROR(SEARCH("Zkontrolujte",E12)))</formula>
    </cfRule>
  </conditionalFormatting>
  <conditionalFormatting sqref="G14:G48">
    <cfRule type="expression" dxfId="19" priority="12">
      <formula>$D14&lt;&gt;""</formula>
    </cfRule>
  </conditionalFormatting>
  <conditionalFormatting sqref="H14:H48">
    <cfRule type="expression" dxfId="18" priority="8">
      <formula>OR($D14="PP - doba určitá", $D14="PP - doba neurčitá")</formula>
    </cfRule>
  </conditionalFormatting>
  <conditionalFormatting sqref="I14:I48">
    <cfRule type="expression" dxfId="17" priority="11">
      <formula>$D14&lt;&gt;""</formula>
    </cfRule>
  </conditionalFormatting>
  <conditionalFormatting sqref="J14:J48">
    <cfRule type="expression" dxfId="16" priority="7">
      <formula>OR($D14="DPP", $D14="DPČ")</formula>
    </cfRule>
  </conditionalFormatting>
  <conditionalFormatting sqref="K14:L48">
    <cfRule type="expression" dxfId="15" priority="9">
      <formula>$D14&lt;&gt;""</formula>
    </cfRule>
  </conditionalFormatting>
  <conditionalFormatting sqref="M1:M49 M59:M1048576 G50:G58">
    <cfRule type="containsText" dxfId="14" priority="6" operator="containsText" text="Vyplňte, prosím, pouze žluté buňky">
      <formula>NOT(ISERROR(SEARCH("Vyplňte, prosím, pouze žluté buňky",G1)))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94"/>
  <sheetViews>
    <sheetView topLeftCell="A20" workbookViewId="0">
      <selection activeCell="A43" sqref="A43:E43"/>
    </sheetView>
  </sheetViews>
  <sheetFormatPr defaultColWidth="8.85546875" defaultRowHeight="15" x14ac:dyDescent="0.25"/>
  <cols>
    <col min="1" max="1" width="18" style="16" customWidth="1"/>
    <col min="2" max="2" width="21.7109375" style="16" customWidth="1"/>
    <col min="3" max="3" width="20.5703125" style="16" customWidth="1"/>
    <col min="4" max="4" width="24" style="16" customWidth="1"/>
    <col min="5" max="5" width="24.7109375" style="16" customWidth="1"/>
    <col min="6" max="6" width="20.28515625" style="16" customWidth="1"/>
    <col min="7" max="7" width="13.7109375" style="16" customWidth="1"/>
    <col min="8" max="8" width="15.7109375" style="16" customWidth="1"/>
    <col min="9" max="9" width="18.140625" style="16" customWidth="1"/>
    <col min="10" max="11" width="13.7109375" style="16" customWidth="1"/>
    <col min="12" max="12" width="15.7109375" style="16" customWidth="1"/>
    <col min="13" max="16384" width="8.85546875" style="16"/>
  </cols>
  <sheetData>
    <row r="1" spans="1:12" ht="18.600000000000001" customHeight="1" x14ac:dyDescent="0.25">
      <c r="A1" s="99" t="str">
        <f>'1. SOUHRNNÉ INFORMACE'!A5</f>
        <v>Příjemce dotace (název)</v>
      </c>
      <c r="B1" s="250" t="str">
        <f>IF('1. SOUHRNNÉ INFORMACE'!B5=0,"",'1. SOUHRNNÉ INFORMACE'!B5)</f>
        <v/>
      </c>
      <c r="C1" s="251"/>
      <c r="D1" s="279"/>
      <c r="H1" s="100"/>
      <c r="I1" s="100"/>
    </row>
    <row r="2" spans="1:12" ht="17.45" customHeight="1" x14ac:dyDescent="0.25">
      <c r="A2" s="101" t="s">
        <v>30</v>
      </c>
      <c r="B2" s="243" t="str">
        <f>IF('1. SOUHRNNÉ INFORMACE'!B6=0,"",'1. SOUHRNNÉ INFORMACE'!B6)</f>
        <v/>
      </c>
      <c r="C2" s="244"/>
      <c r="D2" s="279"/>
      <c r="H2" s="27"/>
      <c r="I2" s="27"/>
      <c r="J2" s="27"/>
      <c r="K2" s="27"/>
    </row>
    <row r="3" spans="1:12" ht="16.899999999999999" customHeight="1" x14ac:dyDescent="0.25">
      <c r="A3" s="101" t="s">
        <v>45</v>
      </c>
      <c r="B3" s="243" t="str">
        <f>IF('1. SOUHRNNÉ INFORMACE'!B9=0,"",'1. SOUHRNNÉ INFORMACE'!B9)</f>
        <v/>
      </c>
      <c r="C3" s="244"/>
      <c r="D3" s="279"/>
      <c r="H3" s="27"/>
      <c r="I3" s="27"/>
      <c r="J3" s="27"/>
      <c r="K3" s="27"/>
    </row>
    <row r="4" spans="1:12" ht="16.899999999999999" customHeight="1" thickBot="1" x14ac:dyDescent="0.3">
      <c r="A4" s="102" t="s">
        <v>46</v>
      </c>
      <c r="B4" s="243" t="str">
        <f>IF('1. SOUHRNNÉ INFORMACE'!B10=0,"",'1. SOUHRNNÉ INFORMACE'!B10)</f>
        <v/>
      </c>
      <c r="C4" s="244"/>
      <c r="D4" s="294"/>
      <c r="H4" s="27"/>
      <c r="I4" s="288" t="s">
        <v>183</v>
      </c>
      <c r="J4" s="295" t="s">
        <v>186</v>
      </c>
      <c r="K4" s="27"/>
    </row>
    <row r="5" spans="1:12" s="46" customFormat="1" ht="2.4500000000000002" customHeight="1" thickBot="1" x14ac:dyDescent="0.3">
      <c r="A5" s="103"/>
      <c r="B5" s="44"/>
      <c r="C5" s="44"/>
      <c r="D5" s="45"/>
      <c r="H5" s="106"/>
      <c r="I5" s="288"/>
      <c r="J5" s="295"/>
    </row>
    <row r="6" spans="1:12" ht="24.6" customHeight="1" x14ac:dyDescent="0.25">
      <c r="A6" s="290" t="str">
        <f>IF('1. SOUHRNNÉ INFORMACE'!B2=0,"",'1. SOUHRNNÉ INFORMACE'!B2)</f>
        <v/>
      </c>
      <c r="B6" s="291"/>
      <c r="C6" s="48">
        <f>'1. SOUHRNNÉ INFORMACE'!B11-'1. SOUHRNNÉ INFORMACE'!B12</f>
        <v>0</v>
      </c>
      <c r="D6" s="49">
        <f>D7</f>
        <v>0</v>
      </c>
      <c r="E6" s="135" t="e">
        <f>D6/C6</f>
        <v>#DIV/0!</v>
      </c>
      <c r="F6" s="124" t="s">
        <v>171</v>
      </c>
      <c r="H6" s="106"/>
      <c r="I6" s="288"/>
      <c r="J6" s="295"/>
      <c r="K6" s="125" t="s">
        <v>187</v>
      </c>
      <c r="L6" s="125" t="s">
        <v>187</v>
      </c>
    </row>
    <row r="7" spans="1:12" ht="15.6" customHeight="1" x14ac:dyDescent="0.25">
      <c r="A7" s="297" t="s">
        <v>153</v>
      </c>
      <c r="B7" s="298"/>
      <c r="C7" s="299"/>
      <c r="D7" s="193"/>
      <c r="E7" s="136" t="str">
        <f>IF(D7=0,"vyplňte částku","")</f>
        <v>vyplňte částku</v>
      </c>
      <c r="F7" s="124"/>
      <c r="I7" s="289"/>
      <c r="J7" s="296"/>
    </row>
    <row r="8" spans="1:12" ht="75" customHeight="1" x14ac:dyDescent="0.25">
      <c r="A8" s="127" t="s">
        <v>62</v>
      </c>
      <c r="B8" s="127" t="s">
        <v>63</v>
      </c>
      <c r="C8" s="128" t="s">
        <v>182</v>
      </c>
      <c r="D8" s="127" t="s">
        <v>30</v>
      </c>
      <c r="E8" s="128" t="s">
        <v>151</v>
      </c>
      <c r="F8" s="128" t="s">
        <v>175</v>
      </c>
      <c r="G8" s="127" t="s">
        <v>139</v>
      </c>
      <c r="H8" s="129" t="s">
        <v>64</v>
      </c>
      <c r="I8" s="131" t="s">
        <v>61</v>
      </c>
      <c r="J8" s="130" t="s">
        <v>184</v>
      </c>
      <c r="K8" s="130" t="s">
        <v>185</v>
      </c>
      <c r="L8" s="129" t="s">
        <v>152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33"/>
      <c r="B41" s="133"/>
      <c r="C41" s="133"/>
      <c r="D41" s="134"/>
      <c r="E41" s="56"/>
    </row>
    <row r="42" spans="1:12" ht="27.6" customHeight="1" x14ac:dyDescent="0.25">
      <c r="A42" s="233" t="s">
        <v>229</v>
      </c>
      <c r="B42" s="233"/>
      <c r="C42" s="233"/>
      <c r="D42" s="233"/>
      <c r="E42" s="233"/>
      <c r="G42" s="62"/>
    </row>
    <row r="43" spans="1:12" x14ac:dyDescent="0.25">
      <c r="A43" s="234" t="s">
        <v>24</v>
      </c>
      <c r="B43" s="234"/>
      <c r="C43" s="234"/>
      <c r="D43" s="234"/>
      <c r="E43" s="234"/>
      <c r="G43" s="55"/>
    </row>
    <row r="44" spans="1:12" x14ac:dyDescent="0.25">
      <c r="G44" s="55"/>
    </row>
    <row r="45" spans="1:12" x14ac:dyDescent="0.25">
      <c r="G45" s="55"/>
    </row>
    <row r="46" spans="1:12" x14ac:dyDescent="0.25">
      <c r="G46" s="55"/>
    </row>
    <row r="52" spans="2:5" x14ac:dyDescent="0.25">
      <c r="B52" s="55"/>
      <c r="C52" s="55"/>
      <c r="D52" s="55"/>
      <c r="E52" s="56"/>
    </row>
    <row r="53" spans="2:5" x14ac:dyDescent="0.25">
      <c r="B53" s="55"/>
      <c r="C53" s="55"/>
      <c r="D53" s="55"/>
      <c r="E53" s="56"/>
    </row>
    <row r="54" spans="2:5" x14ac:dyDescent="0.25">
      <c r="B54" s="55"/>
      <c r="C54" s="55"/>
      <c r="D54" s="55"/>
      <c r="E54" s="56"/>
    </row>
    <row r="55" spans="2:5" x14ac:dyDescent="0.25">
      <c r="B55" s="55"/>
      <c r="C55" s="55"/>
      <c r="D55" s="55"/>
      <c r="E55" s="56"/>
    </row>
    <row r="56" spans="2:5" x14ac:dyDescent="0.25">
      <c r="B56" s="55"/>
      <c r="C56" s="55"/>
      <c r="D56" s="55"/>
      <c r="E56" s="56"/>
    </row>
    <row r="57" spans="2:5" x14ac:dyDescent="0.25">
      <c r="B57" s="55"/>
      <c r="C57" s="55"/>
      <c r="D57" s="55"/>
      <c r="E57" s="56"/>
    </row>
    <row r="58" spans="2:5" x14ac:dyDescent="0.25">
      <c r="B58" s="55"/>
      <c r="C58" s="55"/>
      <c r="D58" s="55"/>
      <c r="E58" s="56"/>
    </row>
    <row r="59" spans="2:5" x14ac:dyDescent="0.25">
      <c r="B59" s="55"/>
      <c r="C59" s="55"/>
      <c r="D59" s="55"/>
      <c r="E59" s="56"/>
    </row>
    <row r="60" spans="2:5" x14ac:dyDescent="0.25">
      <c r="B60" s="55"/>
      <c r="C60" s="55"/>
      <c r="D60" s="55"/>
      <c r="E60" s="56"/>
    </row>
    <row r="61" spans="2:5" x14ac:dyDescent="0.25">
      <c r="B61" s="55"/>
      <c r="C61" s="55"/>
      <c r="D61" s="55"/>
      <c r="E61" s="56"/>
    </row>
    <row r="62" spans="2:5" x14ac:dyDescent="0.25">
      <c r="B62" s="55"/>
      <c r="C62" s="55"/>
      <c r="D62" s="55"/>
      <c r="E62" s="56"/>
    </row>
    <row r="63" spans="2:5" x14ac:dyDescent="0.25">
      <c r="B63" s="55"/>
      <c r="C63" s="55"/>
      <c r="D63" s="55"/>
      <c r="E63" s="56"/>
    </row>
    <row r="64" spans="2:5" x14ac:dyDescent="0.25">
      <c r="B64" s="55"/>
      <c r="C64" s="55"/>
      <c r="D64" s="55"/>
      <c r="E64" s="56"/>
    </row>
    <row r="65" spans="2:5" x14ac:dyDescent="0.25">
      <c r="B65" s="55"/>
      <c r="C65" s="55"/>
      <c r="D65" s="55"/>
      <c r="E65" s="56"/>
    </row>
    <row r="66" spans="2:5" x14ac:dyDescent="0.25">
      <c r="B66" s="55"/>
      <c r="C66" s="55"/>
      <c r="D66" s="55"/>
      <c r="E66" s="56"/>
    </row>
    <row r="67" spans="2:5" x14ac:dyDescent="0.25">
      <c r="B67" s="55"/>
      <c r="C67" s="55"/>
      <c r="D67" s="55"/>
      <c r="E67" s="56"/>
    </row>
    <row r="68" spans="2:5" x14ac:dyDescent="0.25">
      <c r="B68" s="55"/>
      <c r="C68" s="55"/>
      <c r="D68" s="55"/>
      <c r="E68" s="56"/>
    </row>
    <row r="69" spans="2:5" x14ac:dyDescent="0.25">
      <c r="B69" s="55"/>
      <c r="C69" s="55"/>
      <c r="D69" s="55"/>
      <c r="E69" s="56"/>
    </row>
    <row r="70" spans="2:5" x14ac:dyDescent="0.25">
      <c r="B70" s="55"/>
      <c r="C70" s="55"/>
      <c r="D70" s="55"/>
      <c r="E70" s="56"/>
    </row>
    <row r="71" spans="2:5" x14ac:dyDescent="0.25">
      <c r="B71" s="55"/>
      <c r="C71" s="55"/>
      <c r="D71" s="55"/>
      <c r="E71" s="56"/>
    </row>
    <row r="72" spans="2:5" x14ac:dyDescent="0.25">
      <c r="B72" s="55"/>
      <c r="C72" s="55"/>
      <c r="D72" s="55"/>
      <c r="E72" s="56"/>
    </row>
    <row r="73" spans="2:5" x14ac:dyDescent="0.25">
      <c r="B73" s="55"/>
      <c r="C73" s="55"/>
      <c r="D73" s="55"/>
      <c r="E73" s="56"/>
    </row>
    <row r="74" spans="2:5" x14ac:dyDescent="0.25">
      <c r="B74" s="55"/>
      <c r="C74" s="55"/>
      <c r="D74" s="55"/>
      <c r="E74" s="56"/>
    </row>
    <row r="75" spans="2:5" x14ac:dyDescent="0.25">
      <c r="B75" s="55"/>
      <c r="C75" s="55"/>
      <c r="D75" s="55"/>
      <c r="E75" s="56"/>
    </row>
    <row r="76" spans="2:5" x14ac:dyDescent="0.25">
      <c r="B76" s="55"/>
      <c r="C76" s="55"/>
      <c r="D76" s="55"/>
      <c r="E76" s="56"/>
    </row>
    <row r="77" spans="2:5" x14ac:dyDescent="0.25">
      <c r="B77" s="55"/>
      <c r="C77" s="55"/>
      <c r="D77" s="55"/>
      <c r="E77" s="56"/>
    </row>
    <row r="78" spans="2:5" x14ac:dyDescent="0.25">
      <c r="B78" s="55"/>
      <c r="C78" s="55"/>
      <c r="D78" s="55"/>
      <c r="E78" s="56"/>
    </row>
    <row r="79" spans="2:5" x14ac:dyDescent="0.25">
      <c r="B79" s="55"/>
      <c r="C79" s="55"/>
      <c r="D79" s="55"/>
      <c r="E79" s="56"/>
    </row>
    <row r="80" spans="2:5" x14ac:dyDescent="0.25">
      <c r="B80" s="55"/>
      <c r="C80" s="55"/>
      <c r="D80" s="55"/>
      <c r="E80" s="56"/>
    </row>
    <row r="81" spans="2:5" x14ac:dyDescent="0.25">
      <c r="B81" s="55"/>
      <c r="C81" s="55"/>
      <c r="D81" s="55"/>
      <c r="E81" s="56"/>
    </row>
    <row r="82" spans="2:5" x14ac:dyDescent="0.25">
      <c r="B82" s="55"/>
      <c r="C82" s="55"/>
      <c r="D82" s="55"/>
      <c r="E82" s="56"/>
    </row>
    <row r="83" spans="2:5" x14ac:dyDescent="0.25">
      <c r="B83" s="55"/>
      <c r="C83" s="55"/>
      <c r="D83" s="55"/>
      <c r="E83" s="56"/>
    </row>
    <row r="84" spans="2:5" x14ac:dyDescent="0.25">
      <c r="B84" s="55"/>
      <c r="C84" s="55"/>
      <c r="D84" s="55"/>
      <c r="E84" s="56"/>
    </row>
    <row r="85" spans="2:5" x14ac:dyDescent="0.25">
      <c r="B85" s="55"/>
      <c r="C85" s="55"/>
      <c r="D85" s="55"/>
      <c r="E85" s="56"/>
    </row>
    <row r="86" spans="2:5" x14ac:dyDescent="0.25">
      <c r="B86" s="55"/>
      <c r="C86" s="55"/>
      <c r="D86" s="55"/>
      <c r="E86" s="56"/>
    </row>
    <row r="87" spans="2:5" x14ac:dyDescent="0.25">
      <c r="B87" s="55"/>
      <c r="C87" s="55"/>
      <c r="D87" s="55"/>
      <c r="E87" s="56"/>
    </row>
    <row r="88" spans="2:5" x14ac:dyDescent="0.25">
      <c r="B88" s="55"/>
      <c r="C88" s="55"/>
      <c r="D88" s="55"/>
      <c r="E88" s="56"/>
    </row>
    <row r="89" spans="2:5" x14ac:dyDescent="0.25">
      <c r="B89" s="55"/>
      <c r="C89" s="55"/>
      <c r="D89" s="55"/>
      <c r="E89" s="56"/>
    </row>
    <row r="90" spans="2:5" x14ac:dyDescent="0.25">
      <c r="B90" s="55"/>
      <c r="C90" s="55"/>
      <c r="D90" s="55"/>
      <c r="E90" s="56"/>
    </row>
    <row r="91" spans="2:5" x14ac:dyDescent="0.25">
      <c r="B91" s="55"/>
      <c r="C91" s="55"/>
      <c r="D91" s="55"/>
      <c r="E91" s="56"/>
    </row>
    <row r="92" spans="2:5" x14ac:dyDescent="0.25">
      <c r="B92" s="55"/>
      <c r="C92" s="55"/>
      <c r="D92" s="55"/>
      <c r="E92" s="56"/>
    </row>
    <row r="93" spans="2:5" x14ac:dyDescent="0.25">
      <c r="B93" s="55"/>
      <c r="C93" s="55"/>
      <c r="D93" s="55"/>
      <c r="E93" s="56"/>
    </row>
    <row r="94" spans="2:5" x14ac:dyDescent="0.25">
      <c r="B94" s="55"/>
      <c r="C94" s="55"/>
      <c r="D94" s="55"/>
      <c r="E94" s="56"/>
    </row>
  </sheetData>
  <sheetProtection algorithmName="SHA-512" hashValue="dmsV5BfuEfQXxPoV6yOQKJi7o1fozvX94qJ3745PdZS/W4JHm7ntdie1AGc67Krzcd9vjuQoSmBWvUt7++q/Wg==" saltValue="nhWQY+dfUJSH/AICcIyd/g==" spinCount="100000" sheet="1" insertRows="0"/>
  <mergeCells count="11">
    <mergeCell ref="B1:C1"/>
    <mergeCell ref="D1:D4"/>
    <mergeCell ref="B2:C2"/>
    <mergeCell ref="B3:C3"/>
    <mergeCell ref="B4:C4"/>
    <mergeCell ref="J4:J7"/>
    <mergeCell ref="A42:E42"/>
    <mergeCell ref="A43:E43"/>
    <mergeCell ref="A7:C7"/>
    <mergeCell ref="A6:B6"/>
    <mergeCell ref="I4:I7"/>
  </mergeCells>
  <conditionalFormatting sqref="D7 A9:G40">
    <cfRule type="cellIs" dxfId="13" priority="26" operator="equal">
      <formula>0</formula>
    </cfRule>
  </conditionalFormatting>
  <conditionalFormatting sqref="H9:L40">
    <cfRule type="expression" dxfId="12" priority="8">
      <formula>$E9&lt;&gt;""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41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192" customWidth="1"/>
    <col min="2" max="2" width="16.140625" style="192" customWidth="1"/>
    <col min="3" max="3" width="30.5703125" style="142" customWidth="1"/>
    <col min="4" max="4" width="19.5703125" style="142" customWidth="1"/>
    <col min="5" max="6" width="18.7109375" style="142" customWidth="1"/>
    <col min="7" max="7" width="9.7109375" style="142" bestFit="1" customWidth="1"/>
    <col min="8" max="13" width="9.140625" style="142"/>
    <col min="14" max="14" width="3.42578125" style="143" customWidth="1"/>
    <col min="15" max="15" width="23.42578125" style="142" customWidth="1"/>
    <col min="16" max="16" width="8.28515625" style="142" customWidth="1"/>
    <col min="17" max="16384" width="9.140625" style="142"/>
  </cols>
  <sheetData>
    <row r="1" spans="1:17" s="16" customFormat="1" ht="18.600000000000001" customHeight="1" x14ac:dyDescent="0.25">
      <c r="A1" s="315" t="s">
        <v>55</v>
      </c>
      <c r="B1" s="242"/>
      <c r="C1" s="250">
        <f>'1. SOUHRNNÉ INFORMACE'!B5</f>
        <v>0</v>
      </c>
      <c r="D1" s="316"/>
      <c r="E1" s="305">
        <f>'1. SOUHRNNÉ INFORMACE'!B2</f>
        <v>0</v>
      </c>
      <c r="F1" s="306"/>
      <c r="J1" s="137"/>
    </row>
    <row r="2" spans="1:17" s="16" customFormat="1" ht="15.6" customHeight="1" x14ac:dyDescent="0.25">
      <c r="A2" s="317" t="s">
        <v>30</v>
      </c>
      <c r="B2" s="246" t="s">
        <v>30</v>
      </c>
      <c r="C2" s="318">
        <f>'1. SOUHRNNÉ INFORMACE'!B6</f>
        <v>0</v>
      </c>
      <c r="D2" s="319"/>
      <c r="E2" s="307"/>
      <c r="F2" s="308"/>
      <c r="J2" s="137"/>
    </row>
    <row r="3" spans="1:17" s="16" customFormat="1" ht="18.600000000000001" customHeight="1" x14ac:dyDescent="0.65">
      <c r="A3" s="317" t="s">
        <v>45</v>
      </c>
      <c r="B3" s="246" t="s">
        <v>45</v>
      </c>
      <c r="C3" s="243">
        <f>'1. SOUHRNNÉ INFORMACE'!B9</f>
        <v>0</v>
      </c>
      <c r="D3" s="244"/>
      <c r="E3" s="138"/>
      <c r="F3" s="62"/>
      <c r="H3" s="139"/>
      <c r="J3" s="137"/>
    </row>
    <row r="4" spans="1:17" s="16" customFormat="1" ht="18.600000000000001" customHeight="1" thickBot="1" x14ac:dyDescent="0.3">
      <c r="A4" s="330" t="s">
        <v>46</v>
      </c>
      <c r="B4" s="248" t="s">
        <v>46</v>
      </c>
      <c r="C4" s="243">
        <f>'1. SOUHRNNÉ INFORMACE'!B10</f>
        <v>0</v>
      </c>
      <c r="D4" s="244"/>
      <c r="E4" s="138"/>
      <c r="F4" s="62"/>
      <c r="J4" s="137"/>
    </row>
    <row r="5" spans="1:17" ht="5.45" customHeight="1" thickBot="1" x14ac:dyDescent="0.25">
      <c r="A5" s="140"/>
      <c r="B5" s="140"/>
      <c r="C5" s="141"/>
      <c r="D5" s="141"/>
      <c r="E5" s="141"/>
      <c r="F5" s="141"/>
    </row>
    <row r="6" spans="1:17" x14ac:dyDescent="0.2">
      <c r="A6" s="280" t="str">
        <f>IF('1. SOUHRNNÉ INFORMACE'!B2=0,"",'1. SOUHRNNÉ INFORMACE'!B2)</f>
        <v/>
      </c>
      <c r="B6" s="281"/>
      <c r="C6" s="107">
        <f>'1. SOUHRNNÉ INFORMACE'!B11</f>
        <v>0</v>
      </c>
      <c r="D6" s="144" t="s">
        <v>189</v>
      </c>
      <c r="E6" s="141"/>
      <c r="F6" s="141"/>
      <c r="G6" s="145" t="s">
        <v>163</v>
      </c>
      <c r="O6" s="146" t="s">
        <v>174</v>
      </c>
    </row>
    <row r="7" spans="1:17" ht="19.149999999999999" customHeight="1" x14ac:dyDescent="0.2">
      <c r="A7" s="304" t="s">
        <v>164</v>
      </c>
      <c r="B7" s="304"/>
      <c r="C7" s="147">
        <f>'2. POUŽITÍ DOTACE'!C6</f>
        <v>0</v>
      </c>
      <c r="D7" s="148">
        <f>D11-E11</f>
        <v>0</v>
      </c>
      <c r="E7" s="141" t="str">
        <f>IF(('2. POUŽITÍ DOTACE'!E31+'1. SOUHRNNÉ INFORMACE'!B12)='7. Přehled zdrojů'!D7,"OK","CHYBA - prosím zkontrolujte vratku")</f>
        <v>OK</v>
      </c>
      <c r="F7" s="141"/>
      <c r="G7" s="145" t="s">
        <v>165</v>
      </c>
      <c r="O7" s="149" t="e">
        <f>C6/C7</f>
        <v>#DIV/0!</v>
      </c>
    </row>
    <row r="8" spans="1:17" ht="31.15" customHeight="1" x14ac:dyDescent="0.2">
      <c r="A8" s="273" t="s">
        <v>179</v>
      </c>
      <c r="B8" s="273"/>
      <c r="C8" s="273"/>
      <c r="D8" s="273"/>
      <c r="E8" s="273"/>
      <c r="F8" s="273"/>
      <c r="G8" s="18"/>
      <c r="H8" s="150"/>
      <c r="I8" s="150"/>
      <c r="J8" s="150"/>
      <c r="K8" s="150"/>
      <c r="L8" s="150"/>
      <c r="M8" s="150"/>
      <c r="N8" s="151"/>
      <c r="O8" s="150"/>
    </row>
    <row r="9" spans="1:17" s="153" customFormat="1" ht="9.6" customHeight="1" thickBot="1" x14ac:dyDescent="0.25">
      <c r="A9" s="152"/>
      <c r="B9" s="152"/>
      <c r="C9" s="152"/>
      <c r="D9" s="152"/>
      <c r="E9" s="152"/>
      <c r="F9" s="152"/>
      <c r="N9" s="154"/>
    </row>
    <row r="10" spans="1:17" ht="49.9" customHeight="1" thickBot="1" x14ac:dyDescent="0.25">
      <c r="A10" s="312" t="s">
        <v>69</v>
      </c>
      <c r="B10" s="313"/>
      <c r="C10" s="314"/>
      <c r="D10" s="155" t="s">
        <v>70</v>
      </c>
      <c r="E10" s="156" t="s">
        <v>71</v>
      </c>
      <c r="F10" s="157" t="s">
        <v>72</v>
      </c>
      <c r="P10" s="158"/>
      <c r="Q10" s="159"/>
    </row>
    <row r="11" spans="1:17" x14ac:dyDescent="0.2">
      <c r="A11" s="160">
        <v>1</v>
      </c>
      <c r="B11" s="161" t="s">
        <v>93</v>
      </c>
      <c r="C11" s="162"/>
      <c r="D11" s="163">
        <f>'1. SOUHRNNÉ INFORMACE'!B11</f>
        <v>0</v>
      </c>
      <c r="E11" s="163">
        <f>'2. POUŽITÍ DOTACE'!D30</f>
        <v>0</v>
      </c>
      <c r="F11" s="164" t="str">
        <f t="shared" ref="F11:F19" si="0">IF($D$39&gt;0,E11/$D$39," ")</f>
        <v xml:space="preserve"> </v>
      </c>
      <c r="G11" s="165" t="str">
        <f>IF(D11&gt;0,IF(E11="","Vyplňte sloupec Čerpané finanční prostředky v Kč"," "),"")</f>
        <v/>
      </c>
    </row>
    <row r="12" spans="1:17" x14ac:dyDescent="0.2">
      <c r="A12" s="166">
        <v>2</v>
      </c>
      <c r="B12" s="309" t="s">
        <v>73</v>
      </c>
      <c r="C12" s="310"/>
      <c r="D12" s="9"/>
      <c r="E12" s="9"/>
      <c r="F12" s="164" t="str">
        <f t="shared" si="0"/>
        <v xml:space="preserve"> </v>
      </c>
      <c r="G12" s="165" t="str">
        <f t="shared" ref="G12:G20" si="1">IF(D12&gt;0,IF(E12="","Vyplňte sloupec Čerpané finanční prostředky v Kč"," "),"")</f>
        <v/>
      </c>
      <c r="N12" s="31"/>
      <c r="O12" s="32" t="s">
        <v>95</v>
      </c>
      <c r="P12" s="33" t="s">
        <v>96</v>
      </c>
      <c r="Q12" s="168"/>
    </row>
    <row r="13" spans="1:17" x14ac:dyDescent="0.2">
      <c r="A13" s="166">
        <v>3</v>
      </c>
      <c r="B13" s="309" t="s">
        <v>74</v>
      </c>
      <c r="C13" s="310"/>
      <c r="D13" s="9"/>
      <c r="E13" s="9"/>
      <c r="F13" s="164" t="str">
        <f t="shared" si="0"/>
        <v xml:space="preserve"> </v>
      </c>
      <c r="G13" s="165" t="str">
        <f t="shared" si="1"/>
        <v/>
      </c>
      <c r="N13" s="31" t="s">
        <v>97</v>
      </c>
      <c r="O13" s="34" t="s">
        <v>98</v>
      </c>
      <c r="P13" s="35" t="s">
        <v>99</v>
      </c>
      <c r="Q13" s="168"/>
    </row>
    <row r="14" spans="1:17" x14ac:dyDescent="0.2">
      <c r="A14" s="166">
        <v>4</v>
      </c>
      <c r="B14" s="309" t="s">
        <v>75</v>
      </c>
      <c r="C14" s="310"/>
      <c r="D14" s="9"/>
      <c r="E14" s="9"/>
      <c r="F14" s="164" t="str">
        <f t="shared" si="0"/>
        <v xml:space="preserve"> </v>
      </c>
      <c r="G14" s="165" t="str">
        <f t="shared" si="1"/>
        <v/>
      </c>
      <c r="N14" s="31" t="s">
        <v>106</v>
      </c>
      <c r="O14" s="34" t="s">
        <v>100</v>
      </c>
      <c r="P14" s="35" t="s">
        <v>101</v>
      </c>
      <c r="Q14" s="168"/>
    </row>
    <row r="15" spans="1:17" x14ac:dyDescent="0.2">
      <c r="A15" s="166">
        <v>5</v>
      </c>
      <c r="B15" s="309" t="s">
        <v>76</v>
      </c>
      <c r="C15" s="310"/>
      <c r="D15" s="9"/>
      <c r="E15" s="9"/>
      <c r="F15" s="164" t="str">
        <f t="shared" si="0"/>
        <v xml:space="preserve"> </v>
      </c>
      <c r="G15" s="165" t="str">
        <f t="shared" si="1"/>
        <v/>
      </c>
      <c r="N15" s="31" t="s">
        <v>107</v>
      </c>
      <c r="O15" s="34" t="s">
        <v>102</v>
      </c>
      <c r="P15" s="35" t="s">
        <v>103</v>
      </c>
      <c r="Q15" s="168"/>
    </row>
    <row r="16" spans="1:17" x14ac:dyDescent="0.2">
      <c r="A16" s="166">
        <v>6</v>
      </c>
      <c r="B16" s="324" t="s">
        <v>77</v>
      </c>
      <c r="C16" s="325"/>
      <c r="D16" s="9"/>
      <c r="E16" s="9"/>
      <c r="F16" s="164" t="str">
        <f>IF($D$39&gt;0,E16/$D$39," ")</f>
        <v xml:space="preserve"> </v>
      </c>
      <c r="G16" s="165" t="str">
        <f t="shared" si="1"/>
        <v/>
      </c>
      <c r="N16" s="31" t="s">
        <v>108</v>
      </c>
      <c r="O16" s="34" t="s">
        <v>104</v>
      </c>
      <c r="P16" s="35" t="s">
        <v>105</v>
      </c>
      <c r="Q16" s="168"/>
    </row>
    <row r="17" spans="1:17" x14ac:dyDescent="0.2">
      <c r="A17" s="166">
        <v>7</v>
      </c>
      <c r="B17" s="309" t="s">
        <v>78</v>
      </c>
      <c r="C17" s="310"/>
      <c r="D17" s="9"/>
      <c r="E17" s="9"/>
      <c r="F17" s="164" t="str">
        <f t="shared" si="0"/>
        <v xml:space="preserve"> </v>
      </c>
      <c r="G17" s="165" t="str">
        <f t="shared" si="1"/>
        <v/>
      </c>
      <c r="N17" s="31" t="s">
        <v>109</v>
      </c>
      <c r="O17" s="34" t="s">
        <v>111</v>
      </c>
      <c r="P17" s="35" t="s">
        <v>112</v>
      </c>
      <c r="Q17" s="168"/>
    </row>
    <row r="18" spans="1:17" ht="13.5" thickBot="1" x14ac:dyDescent="0.25">
      <c r="A18" s="166">
        <v>8</v>
      </c>
      <c r="B18" s="326" t="s">
        <v>79</v>
      </c>
      <c r="C18" s="327"/>
      <c r="D18" s="9"/>
      <c r="E18" s="9"/>
      <c r="F18" s="164" t="str">
        <f t="shared" si="0"/>
        <v xml:space="preserve"> </v>
      </c>
      <c r="G18" s="165" t="str">
        <f t="shared" si="1"/>
        <v/>
      </c>
      <c r="N18" s="31" t="s">
        <v>110</v>
      </c>
      <c r="O18" s="34" t="s">
        <v>121</v>
      </c>
      <c r="P18" s="35" t="s">
        <v>122</v>
      </c>
      <c r="Q18" s="168"/>
    </row>
    <row r="19" spans="1:17" ht="13.5" thickBot="1" x14ac:dyDescent="0.25">
      <c r="A19" s="166">
        <v>9</v>
      </c>
      <c r="B19" s="328" t="s">
        <v>80</v>
      </c>
      <c r="C19" s="329"/>
      <c r="D19" s="9"/>
      <c r="E19" s="9"/>
      <c r="F19" s="164" t="str">
        <f t="shared" si="0"/>
        <v xml:space="preserve"> </v>
      </c>
      <c r="G19" s="165" t="str">
        <f t="shared" si="1"/>
        <v/>
      </c>
      <c r="N19" s="31" t="s">
        <v>113</v>
      </c>
      <c r="O19" s="34" t="s">
        <v>123</v>
      </c>
      <c r="P19" s="35" t="s">
        <v>124</v>
      </c>
      <c r="Q19" s="168"/>
    </row>
    <row r="20" spans="1:17" ht="13.5" thickBot="1" x14ac:dyDescent="0.25">
      <c r="A20" s="160"/>
      <c r="B20" s="302"/>
      <c r="C20" s="303"/>
      <c r="D20" s="167"/>
      <c r="E20" s="167"/>
      <c r="F20" s="164" t="str">
        <f t="shared" ref="F20" si="2">IF($D$39&gt;0,E20/$D$39," ")</f>
        <v xml:space="preserve"> </v>
      </c>
      <c r="G20" s="165" t="str">
        <f t="shared" si="1"/>
        <v/>
      </c>
      <c r="N20" s="31" t="s">
        <v>114</v>
      </c>
      <c r="O20" s="34" t="s">
        <v>125</v>
      </c>
      <c r="P20" s="35" t="s">
        <v>126</v>
      </c>
      <c r="Q20" s="168"/>
    </row>
    <row r="21" spans="1:17" ht="13.9" customHeight="1" thickBot="1" x14ac:dyDescent="0.25">
      <c r="A21" s="311" t="str">
        <f>IF(D19&gt;0,IF(B20="","Nezapomeňte uvést ostatní zdroje financování","")," ")</f>
        <v xml:space="preserve"> </v>
      </c>
      <c r="B21" s="311"/>
      <c r="C21" s="311"/>
      <c r="D21" s="300"/>
      <c r="E21" s="300"/>
      <c r="F21" s="301"/>
      <c r="G21" s="165"/>
      <c r="N21" s="31" t="s">
        <v>115</v>
      </c>
      <c r="O21" s="34" t="s">
        <v>127</v>
      </c>
      <c r="P21" s="35" t="s">
        <v>128</v>
      </c>
    </row>
    <row r="22" spans="1:17" ht="13.5" thickBot="1" x14ac:dyDescent="0.25">
      <c r="A22" s="169" t="s">
        <v>81</v>
      </c>
      <c r="B22" s="170"/>
      <c r="C22" s="171"/>
      <c r="D22" s="172">
        <f>SUM(D11:D19)</f>
        <v>0</v>
      </c>
      <c r="E22" s="172">
        <f>SUM(E11:E19)</f>
        <v>0</v>
      </c>
      <c r="F22" s="173">
        <f>SUM(F11:F19)</f>
        <v>0</v>
      </c>
      <c r="G22" s="165"/>
      <c r="N22" s="31" t="s">
        <v>116</v>
      </c>
      <c r="O22" s="34" t="s">
        <v>129</v>
      </c>
      <c r="P22" s="35" t="s">
        <v>130</v>
      </c>
    </row>
    <row r="23" spans="1:17" x14ac:dyDescent="0.2">
      <c r="A23" s="174">
        <v>10</v>
      </c>
      <c r="B23" s="175" t="s">
        <v>82</v>
      </c>
      <c r="C23" s="8"/>
      <c r="D23" s="10"/>
      <c r="E23" s="10"/>
      <c r="F23" s="164" t="str">
        <f>IF($D$39&gt;0,E23/$D$39," ")</f>
        <v xml:space="preserve"> </v>
      </c>
      <c r="G23" s="165" t="str">
        <f t="shared" ref="G23:G35" si="3">IF(D23&gt;0,IF(E23="","Vyplňte sloupec Čerpané finanční prostředky v Kč"," "),"")</f>
        <v/>
      </c>
      <c r="N23" s="31" t="s">
        <v>117</v>
      </c>
      <c r="O23" s="34" t="s">
        <v>131</v>
      </c>
      <c r="P23" s="35" t="s">
        <v>132</v>
      </c>
    </row>
    <row r="24" spans="1:17" ht="13.5" thickBot="1" x14ac:dyDescent="0.25">
      <c r="A24" s="176">
        <v>11</v>
      </c>
      <c r="B24" s="177" t="s">
        <v>32</v>
      </c>
      <c r="C24" s="8"/>
      <c r="D24" s="9"/>
      <c r="E24" s="9"/>
      <c r="F24" s="164" t="str">
        <f>IF($D$39&gt;0,E24/$D$39," ")</f>
        <v xml:space="preserve"> </v>
      </c>
      <c r="G24" s="165" t="str">
        <f t="shared" si="3"/>
        <v/>
      </c>
      <c r="N24" s="31" t="s">
        <v>118</v>
      </c>
      <c r="O24" s="34" t="s">
        <v>133</v>
      </c>
      <c r="P24" s="35" t="s">
        <v>134</v>
      </c>
    </row>
    <row r="25" spans="1:17" ht="13.5" thickBot="1" x14ac:dyDescent="0.25">
      <c r="A25" s="169" t="s">
        <v>149</v>
      </c>
      <c r="B25" s="170"/>
      <c r="C25" s="171"/>
      <c r="D25" s="163">
        <f>SUM(D23:D24)</f>
        <v>0</v>
      </c>
      <c r="E25" s="163">
        <f>SUM(E23:E24)</f>
        <v>0</v>
      </c>
      <c r="F25" s="173">
        <f>SUM(F23:F24)</f>
        <v>0</v>
      </c>
      <c r="G25" s="165"/>
      <c r="N25" s="31" t="s">
        <v>119</v>
      </c>
      <c r="O25" s="34" t="s">
        <v>135</v>
      </c>
      <c r="P25" s="35" t="s">
        <v>136</v>
      </c>
    </row>
    <row r="26" spans="1:17" x14ac:dyDescent="0.2">
      <c r="A26" s="178">
        <v>12</v>
      </c>
      <c r="B26" s="320" t="s">
        <v>83</v>
      </c>
      <c r="C26" s="321"/>
      <c r="D26" s="9"/>
      <c r="E26" s="9"/>
      <c r="F26" s="164" t="str">
        <f t="shared" ref="F26:F34" si="4">IF($D$39&gt;0,E26/$D$39," ")</f>
        <v xml:space="preserve"> </v>
      </c>
      <c r="G26" s="165" t="str">
        <f t="shared" si="3"/>
        <v/>
      </c>
      <c r="N26" s="31" t="s">
        <v>120</v>
      </c>
      <c r="O26" s="34" t="s">
        <v>137</v>
      </c>
      <c r="P26" s="35" t="s">
        <v>138</v>
      </c>
    </row>
    <row r="27" spans="1:17" x14ac:dyDescent="0.2">
      <c r="A27" s="178">
        <v>13</v>
      </c>
      <c r="B27" s="322" t="s">
        <v>84</v>
      </c>
      <c r="C27" s="323"/>
      <c r="D27" s="9"/>
      <c r="E27" s="9"/>
      <c r="F27" s="164" t="str">
        <f t="shared" si="4"/>
        <v xml:space="preserve"> </v>
      </c>
      <c r="G27" s="165" t="str">
        <f t="shared" si="3"/>
        <v/>
      </c>
      <c r="O27" s="179"/>
      <c r="P27" s="179"/>
    </row>
    <row r="28" spans="1:17" x14ac:dyDescent="0.2">
      <c r="A28" s="178">
        <v>14</v>
      </c>
      <c r="B28" s="322" t="s">
        <v>85</v>
      </c>
      <c r="C28" s="323"/>
      <c r="D28" s="9"/>
      <c r="E28" s="9"/>
      <c r="F28" s="164" t="str">
        <f t="shared" si="4"/>
        <v xml:space="preserve"> </v>
      </c>
      <c r="G28" s="165" t="str">
        <f t="shared" si="3"/>
        <v/>
      </c>
      <c r="L28" s="180"/>
    </row>
    <row r="29" spans="1:17" x14ac:dyDescent="0.2">
      <c r="A29" s="178">
        <v>15</v>
      </c>
      <c r="B29" s="322" t="s">
        <v>86</v>
      </c>
      <c r="C29" s="323"/>
      <c r="D29" s="9"/>
      <c r="E29" s="9"/>
      <c r="F29" s="164" t="str">
        <f t="shared" si="4"/>
        <v xml:space="preserve"> </v>
      </c>
      <c r="G29" s="165" t="str">
        <f t="shared" si="3"/>
        <v/>
      </c>
    </row>
    <row r="30" spans="1:17" x14ac:dyDescent="0.2">
      <c r="A30" s="178">
        <v>16</v>
      </c>
      <c r="B30" s="322" t="s">
        <v>87</v>
      </c>
      <c r="C30" s="323"/>
      <c r="D30" s="9"/>
      <c r="E30" s="9"/>
      <c r="F30" s="164" t="str">
        <f t="shared" si="4"/>
        <v xml:space="preserve"> </v>
      </c>
      <c r="G30" s="165" t="str">
        <f t="shared" si="3"/>
        <v/>
      </c>
    </row>
    <row r="31" spans="1:17" x14ac:dyDescent="0.2">
      <c r="A31" s="178">
        <v>17</v>
      </c>
      <c r="B31" s="322" t="s">
        <v>88</v>
      </c>
      <c r="C31" s="323"/>
      <c r="D31" s="9"/>
      <c r="E31" s="9"/>
      <c r="F31" s="164" t="str">
        <f t="shared" si="4"/>
        <v xml:space="preserve"> </v>
      </c>
      <c r="G31" s="165" t="str">
        <f t="shared" si="3"/>
        <v/>
      </c>
      <c r="N31" s="142"/>
    </row>
    <row r="32" spans="1:17" x14ac:dyDescent="0.2">
      <c r="A32" s="178">
        <v>18</v>
      </c>
      <c r="B32" s="322" t="s">
        <v>89</v>
      </c>
      <c r="C32" s="323"/>
      <c r="D32" s="9"/>
      <c r="E32" s="9"/>
      <c r="F32" s="164" t="str">
        <f t="shared" si="4"/>
        <v xml:space="preserve"> </v>
      </c>
      <c r="G32" s="165" t="str">
        <f t="shared" si="3"/>
        <v/>
      </c>
      <c r="N32" s="142"/>
    </row>
    <row r="33" spans="1:14" x14ac:dyDescent="0.2">
      <c r="A33" s="178">
        <v>19</v>
      </c>
      <c r="B33" s="322" t="s">
        <v>90</v>
      </c>
      <c r="C33" s="323"/>
      <c r="D33" s="9"/>
      <c r="E33" s="9"/>
      <c r="F33" s="164" t="str">
        <f t="shared" si="4"/>
        <v xml:space="preserve"> </v>
      </c>
      <c r="G33" s="165" t="str">
        <f t="shared" si="3"/>
        <v/>
      </c>
      <c r="N33" s="142"/>
    </row>
    <row r="34" spans="1:14" ht="13.5" thickBot="1" x14ac:dyDescent="0.25">
      <c r="A34" s="178">
        <v>20</v>
      </c>
      <c r="B34" s="322" t="s">
        <v>94</v>
      </c>
      <c r="C34" s="323"/>
      <c r="D34" s="11"/>
      <c r="E34" s="9"/>
      <c r="F34" s="164" t="str">
        <f t="shared" si="4"/>
        <v xml:space="preserve"> </v>
      </c>
      <c r="G34" s="165" t="str">
        <f t="shared" si="3"/>
        <v/>
      </c>
      <c r="H34" s="165"/>
      <c r="I34" s="165"/>
      <c r="J34" s="165"/>
      <c r="K34" s="165"/>
      <c r="N34" s="142"/>
    </row>
    <row r="35" spans="1:14" ht="13.5" thickBot="1" x14ac:dyDescent="0.25">
      <c r="A35" s="160"/>
      <c r="B35" s="332"/>
      <c r="C35" s="333"/>
      <c r="D35" s="167"/>
      <c r="E35" s="167"/>
      <c r="F35" s="164" t="str">
        <f t="shared" ref="F35" si="5">IF($D$39&gt;0,E35/$D$39," ")</f>
        <v xml:space="preserve"> </v>
      </c>
      <c r="G35" s="165" t="str">
        <f t="shared" si="3"/>
        <v/>
      </c>
      <c r="H35" s="165"/>
      <c r="I35" s="165"/>
      <c r="J35" s="165"/>
      <c r="K35" s="165"/>
      <c r="N35" s="142"/>
    </row>
    <row r="36" spans="1:14" ht="14.45" customHeight="1" thickBot="1" x14ac:dyDescent="0.25">
      <c r="A36" s="311" t="str">
        <f>IF(D34&gt;0,IF(B35="","Nezapomeňte uvést ostatní zdroje financování","")," ")</f>
        <v xml:space="preserve"> </v>
      </c>
      <c r="B36" s="311"/>
      <c r="C36" s="311"/>
      <c r="D36" s="300"/>
      <c r="E36" s="300"/>
      <c r="F36" s="301"/>
      <c r="G36" s="165"/>
      <c r="H36" s="165"/>
      <c r="I36" s="165"/>
      <c r="J36" s="165"/>
      <c r="K36" s="165"/>
      <c r="N36" s="142"/>
    </row>
    <row r="37" spans="1:14" ht="13.5" thickBot="1" x14ac:dyDescent="0.25">
      <c r="A37" s="169" t="s">
        <v>150</v>
      </c>
      <c r="B37" s="170"/>
      <c r="C37" s="171"/>
      <c r="D37" s="181">
        <f>SUM(D26:D34)</f>
        <v>0</v>
      </c>
      <c r="E37" s="181">
        <f>SUM(E26:E34)</f>
        <v>0</v>
      </c>
      <c r="F37" s="182">
        <f>SUM(F26:F34)</f>
        <v>0</v>
      </c>
      <c r="G37" s="183"/>
      <c r="H37" s="165"/>
      <c r="I37" s="165"/>
      <c r="J37" s="165"/>
      <c r="K37" s="165"/>
      <c r="N37" s="142"/>
    </row>
    <row r="38" spans="1:14" ht="26.45" customHeight="1" thickBot="1" x14ac:dyDescent="0.25">
      <c r="A38" s="334"/>
      <c r="B38" s="335"/>
      <c r="C38" s="335"/>
      <c r="D38" s="335"/>
      <c r="E38" s="335"/>
      <c r="F38" s="336"/>
      <c r="G38" s="183"/>
      <c r="H38" s="184" t="s">
        <v>190</v>
      </c>
      <c r="I38" s="184"/>
      <c r="J38" s="165"/>
      <c r="K38" s="165"/>
      <c r="N38" s="142"/>
    </row>
    <row r="39" spans="1:14" ht="13.5" thickBot="1" x14ac:dyDescent="0.25">
      <c r="A39" s="169" t="s">
        <v>91</v>
      </c>
      <c r="B39" s="169"/>
      <c r="C39" s="185"/>
      <c r="D39" s="186">
        <f>D22+D25+D37</f>
        <v>0</v>
      </c>
      <c r="E39" s="186">
        <f>E22+E25+E37</f>
        <v>0</v>
      </c>
      <c r="F39" s="187">
        <f>F37+F25+F22</f>
        <v>0</v>
      </c>
      <c r="G39" s="188" t="str">
        <f>IF(F39&gt;1,"Čerpané prostředky jsou vyšší než zdroje. Prosím, zkontrolujte!","")</f>
        <v/>
      </c>
      <c r="H39" s="189" t="str">
        <f>IF(D39&gt;=C7,"OK","Chyba - doplňte zdroje")</f>
        <v>OK</v>
      </c>
      <c r="I39" s="190"/>
    </row>
    <row r="40" spans="1:14" ht="34.9" customHeight="1" x14ac:dyDescent="0.2">
      <c r="A40" s="331" t="s">
        <v>92</v>
      </c>
      <c r="B40" s="331"/>
      <c r="C40" s="331"/>
      <c r="D40" s="331"/>
      <c r="E40" s="331"/>
      <c r="F40" s="331"/>
    </row>
    <row r="41" spans="1:14" x14ac:dyDescent="0.2">
      <c r="A41" s="191"/>
      <c r="B41" s="140"/>
      <c r="C41" s="141"/>
      <c r="D41" s="141"/>
      <c r="E41" s="141"/>
      <c r="F41" s="141"/>
    </row>
  </sheetData>
  <sheetProtection algorithmName="SHA-512" hashValue="jteDF+TKoyMW9wLhsjySM5Ahundaxjr13uvDOfFkE4fhX560lEOkAAIyMu5l2OQ7RFT/KhlHU2wGbalZ0XjhBQ==" saltValue="uVAjFAVcNnaEeMcCLCae1Q==" spinCount="100000" sheet="1" selectLockedCells="1"/>
  <mergeCells count="38">
    <mergeCell ref="B33:C33"/>
    <mergeCell ref="B34:C34"/>
    <mergeCell ref="A36:C36"/>
    <mergeCell ref="B35:C35"/>
    <mergeCell ref="A38:F38"/>
    <mergeCell ref="D36:F36"/>
    <mergeCell ref="A3:B3"/>
    <mergeCell ref="C3:D3"/>
    <mergeCell ref="A4:B4"/>
    <mergeCell ref="C4:D4"/>
    <mergeCell ref="A40:F40"/>
    <mergeCell ref="B28:C28"/>
    <mergeCell ref="B29:C29"/>
    <mergeCell ref="B30:C30"/>
    <mergeCell ref="B31:C31"/>
    <mergeCell ref="B32:C32"/>
    <mergeCell ref="B26:C26"/>
    <mergeCell ref="B27:C27"/>
    <mergeCell ref="B16:C16"/>
    <mergeCell ref="B17:C17"/>
    <mergeCell ref="B18:C18"/>
    <mergeCell ref="B19:C19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</mergeCells>
  <phoneticPr fontId="32" type="noConversion"/>
  <conditionalFormatting sqref="B20">
    <cfRule type="expression" dxfId="11" priority="40">
      <formula>$D$19&gt;0</formula>
    </cfRule>
  </conditionalFormatting>
  <conditionalFormatting sqref="B35">
    <cfRule type="expression" dxfId="10" priority="39">
      <formula>$D$34&gt;0</formula>
    </cfRule>
  </conditionalFormatting>
  <conditionalFormatting sqref="B20:C20">
    <cfRule type="notContainsBlanks" dxfId="9" priority="6" stopIfTrue="1">
      <formula>LEN(TRIM(B20))&gt;0</formula>
    </cfRule>
  </conditionalFormatting>
  <conditionalFormatting sqref="B35:C35">
    <cfRule type="notContainsBlanks" dxfId="8" priority="10" stopIfTrue="1">
      <formula>LEN(TRIM(B35))&gt;0</formula>
    </cfRule>
  </conditionalFormatting>
  <conditionalFormatting sqref="C23:E24">
    <cfRule type="cellIs" dxfId="7" priority="21" operator="equal">
      <formula>0</formula>
    </cfRule>
  </conditionalFormatting>
  <conditionalFormatting sqref="D12:E19">
    <cfRule type="cellIs" dxfId="6" priority="36" operator="equal">
      <formula>0</formula>
    </cfRule>
  </conditionalFormatting>
  <conditionalFormatting sqref="D26:E34">
    <cfRule type="cellIs" dxfId="5" priority="4" operator="equal">
      <formula>0</formula>
    </cfRule>
  </conditionalFormatting>
  <conditionalFormatting sqref="E1">
    <cfRule type="containsText" dxfId="4" priority="2" operator="containsText" text="21">
      <formula>NOT(ISERROR(SEARCH("21",E1)))</formula>
    </cfRule>
    <cfRule type="cellIs" dxfId="3" priority="3" operator="equal">
      <formula>0</formula>
    </cfRule>
  </conditionalFormatting>
  <conditionalFormatting sqref="F39">
    <cfRule type="cellIs" dxfId="2" priority="32" operator="equal">
      <formula>1</formula>
    </cfRule>
    <cfRule type="cellIs" dxfId="1" priority="33" operator="lessThan">
      <formula>1</formula>
    </cfRule>
    <cfRule type="cellIs" dxfId="0" priority="34" operator="greaterThan">
      <formula>1</formula>
    </cfRule>
  </conditionalFormatting>
  <dataValidations disablePrompts="1"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2023-09-12T07:48:15Z</cp:lastPrinted>
  <dcterms:created xsi:type="dcterms:W3CDTF">2021-11-13T18:08:13Z</dcterms:created>
  <dcterms:modified xsi:type="dcterms:W3CDTF">2023-09-12T07:53:23Z</dcterms:modified>
  <cp:category/>
  <cp:contentStatus/>
</cp:coreProperties>
</file>