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agenturasport-my.sharepoint.com/personal/slajchrt_agenturasport_cz/Documents/Můj Klub/2023/Vyúčtování/"/>
    </mc:Choice>
  </mc:AlternateContent>
  <xr:revisionPtr revIDLastSave="20" documentId="13_ncr:1_{4CA20426-57FA-411E-AEC0-91059EDCB1C3}" xr6:coauthVersionLast="47" xr6:coauthVersionMax="47" xr10:uidLastSave="{B51FF6F7-B7B1-4619-8480-76DFC0350BE3}"/>
  <bookViews>
    <workbookView xWindow="-120" yWindow="-120" windowWidth="29040" windowHeight="15840" tabRatio="627" xr2:uid="{9FF6FD80-7DF8-4412-AC57-6C2DEDD1DF1C}"/>
  </bookViews>
  <sheets>
    <sheet name="1. SOUHRNNÉ INFORMACE" sheetId="4" r:id="rId1"/>
    <sheet name="2. POUŽITÍ DOTACE" sheetId="11" r:id="rId2"/>
    <sheet name="2a. Sportovní činnnost" sheetId="3" r:id="rId3"/>
    <sheet name="2b. Provoz a údržba" sheetId="10" r:id="rId4"/>
    <sheet name="3. FINANČNÍ VYPOŘÁDÁNÍ Vyhl." sheetId="1" r:id="rId5"/>
  </sheets>
  <externalReferences>
    <externalReference r:id="rId6"/>
  </externalReferences>
  <definedNames>
    <definedName name="Kraj">[1]List3!$C$3:$C$16</definedName>
    <definedName name="_xlnm.Print_Area" localSheetId="0">'1. SOUHRNNÉ INFORMACE'!$A$1:$B$25</definedName>
    <definedName name="_xlnm.Print_Area" localSheetId="1">'2. POUŽITÍ DOTACE'!$A$1:$E$41</definedName>
    <definedName name="_xlnm.Print_Area" localSheetId="2">'2a. Sportovní činnnost'!$A$1:$E$36</definedName>
    <definedName name="_xlnm.Print_Area" localSheetId="4">'3.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 l="1"/>
  <c r="D10" i="11"/>
  <c r="D11" i="11"/>
  <c r="D12" i="11"/>
  <c r="D13" i="11"/>
  <c r="D14" i="11"/>
  <c r="D16" i="11"/>
  <c r="D18" i="11"/>
  <c r="D19" i="11"/>
  <c r="D20" i="11"/>
  <c r="D21" i="11"/>
  <c r="D22" i="11"/>
  <c r="D23" i="11"/>
  <c r="D24" i="11"/>
  <c r="D25" i="11"/>
  <c r="D26" i="11"/>
  <c r="D27" i="11"/>
  <c r="D28" i="11"/>
  <c r="D29" i="11"/>
  <c r="D32" i="11"/>
  <c r="D33" i="11"/>
  <c r="C6" i="11"/>
  <c r="E15" i="1"/>
  <c r="D32" i="10"/>
  <c r="D31" i="11" s="1"/>
  <c r="D27" i="10"/>
  <c r="D26" i="10" s="1"/>
  <c r="D21" i="10"/>
  <c r="D18" i="10"/>
  <c r="D16" i="10" s="1"/>
  <c r="D10" i="10"/>
  <c r="D9" i="10" s="1"/>
  <c r="E5" i="10"/>
  <c r="D5" i="10"/>
  <c r="B5" i="10"/>
  <c r="C4" i="10"/>
  <c r="C3" i="10"/>
  <c r="C2" i="10"/>
  <c r="E1" i="10"/>
  <c r="C1" i="10"/>
  <c r="D32" i="3"/>
  <c r="D31" i="3" s="1"/>
  <c r="D27" i="3"/>
  <c r="D26" i="3" s="1"/>
  <c r="D21" i="3"/>
  <c r="D18" i="3"/>
  <c r="D10" i="3"/>
  <c r="D9" i="3" s="1"/>
  <c r="D8" i="11" s="1"/>
  <c r="E5" i="3"/>
  <c r="D5" i="3"/>
  <c r="B5" i="3"/>
  <c r="C4" i="3"/>
  <c r="C3" i="3"/>
  <c r="C2" i="3"/>
  <c r="E1" i="3"/>
  <c r="C1" i="3"/>
  <c r="B6" i="11"/>
  <c r="C4" i="11"/>
  <c r="C3" i="11"/>
  <c r="C2" i="11"/>
  <c r="E1" i="11"/>
  <c r="C1" i="11"/>
  <c r="D31" i="10" l="1"/>
  <c r="D30" i="11" s="1"/>
  <c r="D9" i="11"/>
  <c r="D16" i="3"/>
  <c r="D7" i="3" s="1"/>
  <c r="D15" i="11"/>
  <c r="D17" i="11"/>
  <c r="D35" i="3"/>
  <c r="A13" i="4"/>
  <c r="D35" i="10" l="1"/>
  <c r="D34" i="11" s="1"/>
  <c r="E35" i="11" s="1"/>
  <c r="D7" i="10"/>
  <c r="F25" i="11"/>
  <c r="D6" i="11"/>
  <c r="E6" i="11" s="1"/>
  <c r="A35" i="11" l="1"/>
  <c r="H15" i="1"/>
  <c r="H13" i="1" s="1"/>
  <c r="I1" i="1"/>
  <c r="A15" i="1" l="1"/>
  <c r="B1" i="1" l="1"/>
  <c r="B2" i="1"/>
  <c r="F15" i="1"/>
  <c r="F13" i="1" s="1"/>
  <c r="G15" i="1"/>
  <c r="G13" i="1" s="1"/>
  <c r="G19" i="1" l="1"/>
  <c r="H19" i="1"/>
  <c r="F19" i="1"/>
  <c r="I15"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5943A755-4C9B-4DD0-AE97-F797E57AD86C}">
      <text>
        <r>
          <rPr>
            <sz val="9"/>
            <color indexed="81"/>
            <rFont val="Tahoma"/>
            <family val="2"/>
            <charset val="238"/>
          </rPr>
          <t>Pro paušální náklady/výdaje akce/projektu platí, že příjemce dotace není povinen prokazovat je daňovými, účetními či jinými doklady; prokazovat jejich skutečnou výši či jejich složení/skladbu (investice, neinvestice); prokazovat jejich zaúčtování; prokazovat, na co byly ve skutečnosti použity. Příjemce dotace prokazuje zrealizování akce/projektu, ke které/kterému se pevná částka dle Rozhodnutí o poskytnutí dotace váže.</t>
        </r>
      </text>
    </comment>
  </commentList>
</comments>
</file>

<file path=xl/sharedStrings.xml><?xml version="1.0" encoding="utf-8"?>
<sst xmlns="http://schemas.openxmlformats.org/spreadsheetml/2006/main" count="251" uniqueCount="144">
  <si>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</si>
  <si>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</si>
  <si>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</si>
  <si>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</si>
  <si>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</si>
  <si>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</si>
  <si>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</si>
  <si>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</si>
  <si>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</si>
  <si>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</si>
  <si>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</si>
  <si>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</si>
  <si>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</si>
  <si>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</si>
  <si>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</si>
  <si>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</si>
  <si>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</si>
  <si>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</si>
  <si>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</si>
  <si>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</si>
  <si>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</si>
  <si>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</si>
  <si>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</si>
  <si>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</si>
  <si>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</si>
  <si>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</si>
  <si>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</si>
  <si>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</si>
  <si>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</si>
  <si>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</si>
  <si>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</si>
  <si>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</si>
  <si>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</si>
  <si>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</si>
  <si>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</si>
  <si>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</si>
  <si>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</si>
  <si>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</si>
  <si>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</si>
  <si>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</si>
  <si>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</si>
  <si>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</si>
  <si>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</si>
  <si>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</si>
  <si>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</si>
  <si>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</si>
  <si>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</si>
  <si>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</si>
  <si>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</si>
  <si>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</si>
  <si>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</si>
  <si>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</si>
  <si>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</si>
  <si>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</si>
  <si>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</si>
  <si>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</si>
  <si>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</si>
  <si>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</si>
  <si>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</si>
  <si>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</si>
  <si>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</si>
  <si>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</si>
  <si>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</si>
  <si>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</si>
  <si>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</si>
  <si>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</si>
  <si>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</si>
  <si>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</si>
  <si>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</si>
  <si>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</si>
  <si>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</si>
  <si>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</si>
  <si>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</si>
  <si>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</si>
  <si>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</si>
  <si>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</si>
  <si>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</si>
  <si>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</si>
  <si>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</si>
  <si>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</si>
  <si>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</si>
  <si>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</si>
  <si>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</si>
  <si>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</si>
  <si>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</si>
  <si>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</si>
  <si>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pohonné hmoty</t>
  </si>
  <si>
    <t>Ostatní materiál</t>
  </si>
  <si>
    <t>503</t>
  </si>
  <si>
    <t>Spotřeba ostatních neskladovatelných dodávek</t>
  </si>
  <si>
    <t>jízdné</t>
  </si>
  <si>
    <t>ubytování a stravné</t>
  </si>
  <si>
    <t>nájemné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</si>
  <si>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</si>
  <si>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</si>
  <si>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</si>
  <si>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</si>
  <si>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</si>
  <si>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</si>
  <si>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mzdové náklady dle podmínek bodu 6.2 písm. c) RoPD</t>
  </si>
  <si>
    <t>Dotace k vyúčtování po odečtu již vrácené částky a uplatněných paušálních nákladů/výdajů</t>
  </si>
  <si>
    <t>Oblast podpory</t>
  </si>
  <si>
    <t>Celkem náklady/výdaje:</t>
  </si>
  <si>
    <t>- provoz a údržba sportovních zařízení</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</si>
  <si>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</si>
  <si>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</si>
  <si>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</si>
  <si>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</si>
  <si>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</si>
  <si>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</si>
  <si>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</si>
  <si>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</si>
  <si>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</si>
  <si>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</si>
  <si>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</si>
  <si>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</si>
  <si>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</si>
  <si>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</si>
  <si>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</si>
  <si>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</si>
  <si>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</si>
  <si>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</si>
  <si>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</si>
  <si>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</si>
  <si>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</si>
  <si>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</si>
  <si>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</si>
  <si>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</si>
  <si>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</si>
  <si>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t>- sportovní aktivity dětí a mládeže ve věku 4 až 19 let, 
- zabezpečení sportovní, tělovýchovné a organizační funkce žadatele realizující sportovní aktivity dětí a mládeže ve věku od 4 do 19 let v souladu s platnými a registrovanými stanovami</t>
  </si>
  <si>
    <t>Druh nákladu/výdaje</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</si>
  <si>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</si>
  <si>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</si>
  <si>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</si>
  <si>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</si>
  <si>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</si>
  <si>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</si>
  <si>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</si>
  <si>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</si>
  <si>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</si>
  <si>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Paušální Náklady/Výdaje uplatněné v souladu s bodem 7. části II. Rozhodnutí o poskytnutí dotace do výše 100 000 Kč *</t>
  </si>
  <si>
    <t>Osoba oprávněná jednat za příjemce**</t>
  </si>
  <si>
    <t>* Část II Rozhodnutí o poskytnutí dotace
7. V souladu s ustanovením § 14 odst. 6 rozpočtových pravidel je příjemce dotace oprávněn náklady/výdaje do výše 100 000 Kč vyúčtovat jako paušální. Výše těchto jednotlivých nákladů/výdajů nemusí být příjemcem dotace prokazovány.
8. Ustanovení předchozího bodu 7. části II. tohoto Rozhodnutí se nevztahuje na způsobilé náklady dle části II. bodu 6.2., písm. c) a d), jejich způsobilost v souvislosti s plněním účelu poskytnuté dotace dle části I. bodu 4. tohoto Rozhodnutí musí být vždy prokázána.</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</si>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</sst>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 &quot;Kč&quot;"/>
  </numFmts>
  <fonts count="35"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9"/>
      <color indexed="81"/>
      <name val="Tahoma"/>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i/>
      <sz val="10"/>
      <name val="Arial"/>
      <family val="2"/>
      <charset val="238"/>
    </font>
    <font>
      <b/>
      <sz val="10"/>
      <color rgb="FFFFFF00"/>
      <name val="Arial"/>
      <family val="2"/>
      <charset val="238"/>
    </font>
    <font>
      <b/>
      <sz val="11"/>
      <color rgb="FFFF0000"/>
      <name val="Arial"/>
      <family val="2"/>
      <charset val="238"/>
    </font>
    <font>
      <sz val="11"/>
      <color rgb="FFFFFF00"/>
      <name val="Calibri"/>
      <family val="2"/>
      <charset val="238"/>
      <scheme val="minor"/>
    </font>
    <font>
      <sz val="9"/>
      <color indexed="81"/>
      <name val="Arial"/>
      <family val="2"/>
      <charset val="238"/>
    </font>
    <font>
      <b/>
      <sz val="10"/>
      <color rgb="FF002060"/>
      <name val="Arial"/>
      <family val="2"/>
      <charset val="238"/>
    </font>
    <font>
      <b/>
      <sz val="11"/>
      <color rgb="FF002060"/>
      <name val="Calibri"/>
      <family val="2"/>
      <charset val="238"/>
      <scheme val="minor"/>
    </font>
    <font>
      <b/>
      <sz val="12"/>
      <color rgb="FF002060"/>
      <name val="Calibri"/>
      <family val="2"/>
      <charset val="238"/>
      <scheme val="minor"/>
    </font>
    <font>
      <sz val="11"/>
      <color rgb="FF002060"/>
      <name val="Calibri"/>
      <family val="2"/>
      <charset val="238"/>
      <scheme val="minor"/>
    </font>
    <font>
      <sz val="13"/>
      <color theme="0"/>
      <name val="Arial"/>
      <family val="2"/>
      <charset val="238"/>
    </font>
    <font>
      <b/>
      <sz val="13"/>
      <color theme="0"/>
      <name val="Arial"/>
      <family val="2"/>
      <charset val="238"/>
    </font>
    <font>
      <b/>
      <sz val="9"/>
      <color indexed="81"/>
      <name val="Arial"/>
      <family val="2"/>
      <charset val="238"/>
    </font>
  </fonts>
  <fills count="17">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theme="2"/>
        <bgColor indexed="26"/>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8"/>
      </left>
      <right/>
      <top/>
      <bottom style="thin">
        <color indexed="8"/>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style="medium">
        <color indexed="8"/>
      </left>
      <right/>
      <top/>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8"/>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s>
  <cellStyleXfs count="3">
    <xf numFmtId="0" fontId="0" fillId="0" borderId="0"/>
    <xf numFmtId="44" fontId="3" fillId="0" borderId="0" applyFont="0" applyFill="0" applyBorder="0" applyAlignment="0" applyProtection="0"/>
    <xf numFmtId="0" fontId="4" fillId="0" borderId="0"/>
  </cellStyleXfs>
  <cellXfs count="223">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3" xfId="0" applyFont="1" applyFill="1" applyBorder="1" applyAlignment="1" applyProtection="1">
      <alignment horizontal="left" vertical="center" wrapText="1"/>
      <protection hidden="1"/>
    </xf>
    <xf numFmtId="0" fontId="9" fillId="5" borderId="13" xfId="0" applyFont="1" applyFill="1" applyBorder="1" applyAlignment="1" applyProtection="1">
      <alignment horizontal="left" vertical="center" wrapText="1"/>
      <protection hidden="1"/>
    </xf>
    <xf numFmtId="0" fontId="16" fillId="9" borderId="1" xfId="0" applyFont="1" applyFill="1" applyBorder="1" applyAlignment="1" applyProtection="1">
      <alignment horizontal="right" vertical="center"/>
      <protection hidden="1"/>
    </xf>
    <xf numFmtId="0" fontId="17" fillId="11" borderId="5" xfId="0" applyFont="1" applyFill="1" applyBorder="1" applyAlignment="1" applyProtection="1">
      <alignment horizontal="left" vertical="center"/>
      <protection hidden="1"/>
    </xf>
    <xf numFmtId="0" fontId="17" fillId="11"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center" wrapText="1"/>
      <protection hidden="1"/>
    </xf>
    <xf numFmtId="0" fontId="15" fillId="0" borderId="1" xfId="0" applyFont="1" applyBorder="1" applyAlignment="1" applyProtection="1">
      <alignment horizontal="center" vertical="center" wrapText="1"/>
      <protection hidden="1"/>
    </xf>
    <xf numFmtId="0" fontId="6" fillId="6" borderId="27" xfId="2" applyFont="1" applyFill="1" applyBorder="1" applyAlignment="1" applyProtection="1">
      <alignment horizontal="center" vertical="center" wrapText="1"/>
      <protection hidden="1"/>
    </xf>
    <xf numFmtId="0" fontId="1" fillId="0" borderId="0" xfId="0" applyFont="1" applyProtection="1">
      <protection hidden="1"/>
    </xf>
    <xf numFmtId="44" fontId="6" fillId="8" borderId="26" xfId="1" applyFont="1" applyFill="1" applyBorder="1" applyAlignment="1" applyProtection="1">
      <alignment horizontal="right" vertical="center"/>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6" xfId="2" applyNumberFormat="1" applyFont="1" applyFill="1" applyBorder="1" applyAlignment="1" applyProtection="1">
      <alignment horizontal="right" vertical="center"/>
      <protection hidden="1"/>
    </xf>
    <xf numFmtId="49" fontId="6" fillId="6" borderId="16" xfId="2" applyNumberFormat="1" applyFont="1" applyFill="1" applyBorder="1" applyAlignment="1" applyProtection="1">
      <alignment horizontal="left" vertical="center"/>
      <protection hidden="1"/>
    </xf>
    <xf numFmtId="49" fontId="6" fillId="6" borderId="24" xfId="2" applyNumberFormat="1" applyFont="1" applyFill="1" applyBorder="1" applyAlignment="1" applyProtection="1">
      <alignment horizontal="left" vertical="center"/>
      <protection hidden="1"/>
    </xf>
    <xf numFmtId="49" fontId="7" fillId="9" borderId="25" xfId="2" applyNumberFormat="1" applyFont="1" applyFill="1" applyBorder="1" applyAlignment="1" applyProtection="1">
      <alignment horizontal="right" vertical="center"/>
      <protection hidden="1"/>
    </xf>
    <xf numFmtId="49" fontId="4" fillId="9" borderId="25" xfId="2" applyNumberFormat="1" applyFill="1" applyBorder="1" applyAlignment="1" applyProtection="1">
      <alignment vertical="center"/>
      <protection hidden="1"/>
    </xf>
    <xf numFmtId="165" fontId="6" fillId="6" borderId="24" xfId="2" applyNumberFormat="1" applyFont="1" applyFill="1" applyBorder="1" applyAlignment="1" applyProtection="1">
      <alignment horizontal="right" vertical="center"/>
      <protection hidden="1"/>
    </xf>
    <xf numFmtId="165" fontId="6" fillId="8" borderId="20" xfId="1"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18" fillId="0" borderId="0" xfId="0"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8" fillId="5" borderId="13"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49" fontId="6" fillId="6" borderId="4" xfId="2" applyNumberFormat="1" applyFont="1" applyFill="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6" fillId="6" borderId="5" xfId="2" applyFont="1" applyFill="1" applyBorder="1" applyAlignment="1" applyProtection="1">
      <alignment horizontal="center" vertical="center" wrapText="1"/>
      <protection hidden="1"/>
    </xf>
    <xf numFmtId="49" fontId="6" fillId="7" borderId="29" xfId="2" applyNumberFormat="1" applyFont="1" applyFill="1" applyBorder="1" applyAlignment="1" applyProtection="1">
      <alignment horizontal="center" vertical="center"/>
      <protection hidden="1"/>
    </xf>
    <xf numFmtId="49" fontId="6" fillId="6" borderId="43" xfId="2" applyNumberFormat="1" applyFont="1" applyFill="1" applyBorder="1" applyAlignment="1" applyProtection="1">
      <alignment horizontal="left" vertical="center"/>
      <protection hidden="1"/>
    </xf>
    <xf numFmtId="49" fontId="6" fillId="6" borderId="30" xfId="2" applyNumberFormat="1" applyFont="1" applyFill="1" applyBorder="1" applyAlignment="1" applyProtection="1">
      <alignment horizontal="left" vertical="center"/>
      <protection hidden="1"/>
    </xf>
    <xf numFmtId="165" fontId="6" fillId="6" borderId="30" xfId="2" applyNumberFormat="1" applyFont="1" applyFill="1" applyBorder="1" applyAlignment="1" applyProtection="1">
      <alignment horizontal="right" vertical="center"/>
      <protection hidden="1"/>
    </xf>
    <xf numFmtId="44" fontId="5" fillId="6" borderId="25" xfId="2" applyNumberFormat="1" applyFont="1" applyFill="1" applyBorder="1" applyAlignment="1" applyProtection="1">
      <alignment horizontal="left" vertical="center" wrapText="1"/>
      <protection hidden="1"/>
    </xf>
    <xf numFmtId="44" fontId="4" fillId="0" borderId="25" xfId="2" applyNumberFormat="1" applyBorder="1" applyAlignment="1" applyProtection="1">
      <alignment horizontal="left" vertical="center" wrapText="1"/>
      <protection hidden="1"/>
    </xf>
    <xf numFmtId="44" fontId="12" fillId="0" borderId="25" xfId="2" applyNumberFormat="1" applyFont="1" applyBorder="1" applyAlignment="1" applyProtection="1">
      <alignment horizontal="left" vertical="center" wrapText="1"/>
      <protection hidden="1"/>
    </xf>
    <xf numFmtId="0" fontId="8" fillId="5" borderId="18" xfId="0" applyFont="1" applyFill="1" applyBorder="1" applyAlignment="1" applyProtection="1">
      <alignment vertical="center" wrapText="1"/>
      <protection hidden="1"/>
    </xf>
    <xf numFmtId="0" fontId="6" fillId="4" borderId="12"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8" xfId="2" applyFont="1" applyFill="1" applyBorder="1" applyAlignment="1" applyProtection="1">
      <alignment horizontal="center" vertical="center" wrapText="1"/>
      <protection hidden="1"/>
    </xf>
    <xf numFmtId="165" fontId="6" fillId="8" borderId="21" xfId="1" applyNumberFormat="1" applyFont="1" applyFill="1" applyBorder="1" applyAlignment="1" applyProtection="1">
      <alignment horizontal="right" vertical="center"/>
      <protection hidden="1"/>
    </xf>
    <xf numFmtId="44" fontId="6" fillId="6" borderId="33" xfId="2" applyNumberFormat="1" applyFont="1" applyFill="1" applyBorder="1" applyAlignment="1" applyProtection="1">
      <alignment horizontal="left" vertical="center" wrapText="1"/>
      <protection hidden="1"/>
    </xf>
    <xf numFmtId="0" fontId="6" fillId="6" borderId="24" xfId="2" applyFont="1" applyFill="1" applyBorder="1" applyAlignment="1" applyProtection="1">
      <alignment horizontal="right" vertical="center" wrapText="1"/>
      <protection hidden="1"/>
    </xf>
    <xf numFmtId="165" fontId="6" fillId="6" borderId="24" xfId="2" applyNumberFormat="1" applyFont="1" applyFill="1" applyBorder="1" applyAlignment="1" applyProtection="1">
      <alignment horizontal="right" vertical="center" wrapText="1"/>
      <protection hidden="1"/>
    </xf>
    <xf numFmtId="44" fontId="4" fillId="13" borderId="35"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44" xfId="2" applyNumberFormat="1" applyFont="1" applyFill="1" applyBorder="1" applyAlignment="1" applyProtection="1">
      <alignment horizontal="center" vertical="center" wrapText="1"/>
      <protection hidden="1"/>
    </xf>
    <xf numFmtId="49" fontId="6" fillId="6" borderId="16" xfId="2" applyNumberFormat="1" applyFont="1" applyFill="1" applyBorder="1" applyAlignment="1" applyProtection="1">
      <alignment horizontal="center" vertical="center" wrapText="1"/>
      <protection hidden="1"/>
    </xf>
    <xf numFmtId="44" fontId="22" fillId="6" borderId="35" xfId="2" applyNumberFormat="1" applyFont="1" applyFill="1" applyBorder="1" applyAlignment="1" applyProtection="1">
      <alignment horizontal="center" vertical="center" wrapText="1"/>
      <protection hidden="1"/>
    </xf>
    <xf numFmtId="49" fontId="6" fillId="6" borderId="46" xfId="2" applyNumberFormat="1" applyFont="1" applyFill="1" applyBorder="1" applyAlignment="1" applyProtection="1">
      <alignment horizontal="left" vertical="center"/>
      <protection hidden="1"/>
    </xf>
    <xf numFmtId="165" fontId="6" fillId="6" borderId="46" xfId="2" applyNumberFormat="1" applyFont="1" applyFill="1" applyBorder="1" applyAlignment="1" applyProtection="1">
      <alignment horizontal="right" vertical="center"/>
      <protection hidden="1"/>
    </xf>
    <xf numFmtId="49" fontId="0" fillId="12" borderId="47" xfId="0" applyNumberFormat="1" applyFill="1" applyBorder="1" applyAlignment="1" applyProtection="1">
      <alignment horizontal="left" vertical="center" wrapText="1"/>
      <protection hidden="1"/>
    </xf>
    <xf numFmtId="0" fontId="0" fillId="0" borderId="47" xfId="0" applyBorder="1" applyAlignment="1" applyProtection="1">
      <alignment horizontal="left" vertical="center" wrapText="1"/>
      <protection hidden="1"/>
    </xf>
    <xf numFmtId="49" fontId="0" fillId="12" borderId="48" xfId="0" applyNumberFormat="1" applyFill="1" applyBorder="1" applyAlignment="1" applyProtection="1">
      <alignment horizontal="left" vertical="center" wrapText="1"/>
      <protection hidden="1"/>
    </xf>
    <xf numFmtId="44" fontId="12" fillId="0" borderId="14" xfId="2" applyNumberFormat="1" applyFont="1" applyBorder="1" applyAlignment="1" applyProtection="1">
      <alignment horizontal="left" vertical="center" wrapText="1"/>
      <protection hidden="1"/>
    </xf>
    <xf numFmtId="165" fontId="6" fillId="8" borderId="49" xfId="1" applyNumberFormat="1" applyFont="1" applyFill="1" applyBorder="1" applyAlignment="1" applyProtection="1">
      <alignment horizontal="right" vertical="center"/>
      <protection hidden="1"/>
    </xf>
    <xf numFmtId="0" fontId="13"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9" fontId="0" fillId="12" borderId="34" xfId="0" applyNumberFormat="1" applyFill="1" applyBorder="1" applyAlignment="1" applyProtection="1">
      <alignment horizontal="left" vertical="center" wrapText="1"/>
      <protection hidden="1"/>
    </xf>
    <xf numFmtId="44" fontId="4" fillId="13" borderId="37" xfId="0" applyNumberFormat="1" applyFont="1" applyFill="1" applyBorder="1" applyAlignment="1" applyProtection="1">
      <alignment horizontal="left" vertical="center" wrapText="1"/>
      <protection hidden="1"/>
    </xf>
    <xf numFmtId="49" fontId="0" fillId="12" borderId="38" xfId="0" applyNumberFormat="1" applyFill="1" applyBorder="1" applyAlignment="1" applyProtection="1">
      <alignment horizontal="left" vertical="center" wrapText="1"/>
      <protection hidden="1"/>
    </xf>
    <xf numFmtId="44" fontId="4" fillId="13" borderId="39" xfId="0" applyNumberFormat="1" applyFont="1" applyFill="1" applyBorder="1" applyAlignment="1" applyProtection="1">
      <alignment horizontal="left" vertical="center" wrapText="1"/>
      <protection hidden="1"/>
    </xf>
    <xf numFmtId="49" fontId="24" fillId="6" borderId="20" xfId="2" applyNumberFormat="1" applyFont="1" applyFill="1" applyBorder="1" applyAlignment="1" applyProtection="1">
      <alignment horizontal="center" vertical="center" wrapText="1"/>
      <protection hidden="1"/>
    </xf>
    <xf numFmtId="44" fontId="25" fillId="6" borderId="45" xfId="2" applyNumberFormat="1" applyFont="1" applyFill="1" applyBorder="1" applyAlignment="1" applyProtection="1">
      <alignment horizontal="center" vertical="center" wrapText="1"/>
      <protection hidden="1"/>
    </xf>
    <xf numFmtId="49" fontId="24" fillId="7" borderId="0" xfId="2" applyNumberFormat="1" applyFont="1" applyFill="1" applyAlignment="1" applyProtection="1">
      <alignment horizontal="center" vertical="center"/>
      <protection hidden="1"/>
    </xf>
    <xf numFmtId="44" fontId="4" fillId="9" borderId="1" xfId="1" applyFont="1" applyFill="1" applyBorder="1" applyAlignment="1" applyProtection="1">
      <alignment horizontal="right" vertical="center"/>
      <protection locked="0"/>
    </xf>
    <xf numFmtId="44" fontId="4" fillId="9" borderId="24" xfId="1" applyFont="1" applyFill="1" applyBorder="1" applyAlignment="1" applyProtection="1">
      <alignment horizontal="right" vertical="center"/>
      <protection locked="0"/>
    </xf>
    <xf numFmtId="0" fontId="20" fillId="0" borderId="0" xfId="0" applyFont="1" applyAlignment="1" applyProtection="1">
      <alignment horizontal="center" vertical="center"/>
      <protection hidden="1"/>
    </xf>
    <xf numFmtId="49" fontId="28" fillId="15" borderId="7" xfId="2" applyNumberFormat="1" applyFont="1" applyFill="1" applyBorder="1" applyAlignment="1" applyProtection="1">
      <alignment horizontal="center" vertical="center"/>
      <protection hidden="1"/>
    </xf>
    <xf numFmtId="49" fontId="28" fillId="15" borderId="9" xfId="2" applyNumberFormat="1" applyFont="1" applyFill="1" applyBorder="1" applyAlignment="1" applyProtection="1">
      <alignment horizontal="left" vertical="center"/>
      <protection hidden="1"/>
    </xf>
    <xf numFmtId="0" fontId="29" fillId="14" borderId="9" xfId="0" applyFont="1" applyFill="1" applyBorder="1" applyAlignment="1" applyProtection="1">
      <alignment horizontal="right" vertical="center"/>
      <protection hidden="1"/>
    </xf>
    <xf numFmtId="165" fontId="30" fillId="14" borderId="9" xfId="0" applyNumberFormat="1" applyFont="1" applyFill="1" applyBorder="1" applyAlignment="1" applyProtection="1">
      <alignment horizontal="right" vertical="center"/>
      <protection hidden="1"/>
    </xf>
    <xf numFmtId="0" fontId="31" fillId="14" borderId="8" xfId="0" applyFont="1" applyFill="1" applyBorder="1" applyAlignment="1" applyProtection="1">
      <alignment horizontal="left" vertical="center"/>
      <protection hidden="1"/>
    </xf>
    <xf numFmtId="49" fontId="7" fillId="9" borderId="43" xfId="2" applyNumberFormat="1" applyFont="1" applyFill="1" applyBorder="1" applyAlignment="1" applyProtection="1">
      <alignment horizontal="right" vertical="center"/>
      <protection hidden="1"/>
    </xf>
    <xf numFmtId="49" fontId="28" fillId="7" borderId="7" xfId="2" applyNumberFormat="1" applyFont="1" applyFill="1" applyBorder="1" applyAlignment="1" applyProtection="1">
      <alignment horizontal="center" vertical="center"/>
      <protection hidden="1"/>
    </xf>
    <xf numFmtId="49" fontId="28" fillId="7" borderId="9" xfId="2" applyNumberFormat="1" applyFont="1" applyFill="1" applyBorder="1" applyAlignment="1" applyProtection="1">
      <alignment horizontal="left" vertical="center"/>
      <protection hidden="1"/>
    </xf>
    <xf numFmtId="0" fontId="29" fillId="6" borderId="9" xfId="0" applyFont="1" applyFill="1" applyBorder="1" applyAlignment="1" applyProtection="1">
      <alignment horizontal="right" vertical="center"/>
      <protection hidden="1"/>
    </xf>
    <xf numFmtId="165" fontId="30" fillId="6" borderId="9" xfId="0" applyNumberFormat="1" applyFont="1" applyFill="1" applyBorder="1" applyAlignment="1" applyProtection="1">
      <alignment horizontal="right" vertical="center"/>
      <protection hidden="1"/>
    </xf>
    <xf numFmtId="0" fontId="31" fillId="6" borderId="8" xfId="0" applyFont="1" applyFill="1" applyBorder="1" applyAlignment="1" applyProtection="1">
      <alignment horizontal="left" vertical="center"/>
      <protection hidden="1"/>
    </xf>
    <xf numFmtId="49" fontId="6" fillId="6" borderId="52" xfId="2" applyNumberFormat="1" applyFont="1" applyFill="1" applyBorder="1" applyAlignment="1" applyProtection="1">
      <alignment horizontal="left" vertical="center"/>
      <protection hidden="1"/>
    </xf>
    <xf numFmtId="44" fontId="5" fillId="6" borderId="6" xfId="2" applyNumberFormat="1"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wrapText="1"/>
      <protection hidden="1"/>
    </xf>
    <xf numFmtId="0" fontId="8" fillId="0" borderId="14" xfId="0" applyFont="1" applyBorder="1" applyAlignment="1" applyProtection="1">
      <alignment horizontal="left" vertical="center"/>
      <protection locked="0"/>
    </xf>
    <xf numFmtId="49" fontId="0" fillId="0" borderId="14" xfId="0" applyNumberFormat="1" applyBorder="1" applyAlignment="1" applyProtection="1">
      <alignment horizontal="left" wrapText="1"/>
      <protection locked="0"/>
    </xf>
    <xf numFmtId="164" fontId="8" fillId="0" borderId="14" xfId="0" applyNumberFormat="1" applyFont="1" applyBorder="1" applyAlignment="1" applyProtection="1">
      <alignment horizontal="left" vertical="center"/>
      <protection locked="0"/>
    </xf>
    <xf numFmtId="14" fontId="4" fillId="5" borderId="14" xfId="0" applyNumberFormat="1" applyFont="1" applyFill="1" applyBorder="1" applyAlignment="1" applyProtection="1">
      <alignment horizontal="left" vertical="center" wrapText="1"/>
      <protection locked="0"/>
    </xf>
    <xf numFmtId="0" fontId="8" fillId="0" borderId="19" xfId="0" applyFont="1" applyBorder="1" applyAlignment="1" applyProtection="1">
      <alignment horizontal="left" vertical="center"/>
      <protection locked="0"/>
    </xf>
    <xf numFmtId="0" fontId="2" fillId="0" borderId="0" xfId="0" applyFont="1" applyAlignment="1" applyProtection="1">
      <alignment wrapText="1"/>
      <protection hidden="1"/>
    </xf>
    <xf numFmtId="164" fontId="8" fillId="6" borderId="14" xfId="0" applyNumberFormat="1" applyFont="1" applyFill="1" applyBorder="1" applyAlignment="1" applyProtection="1">
      <alignment horizontal="left" vertical="center"/>
      <protection hidden="1"/>
    </xf>
    <xf numFmtId="165" fontId="6" fillId="8" borderId="2" xfId="1" applyNumberFormat="1" applyFont="1" applyFill="1" applyBorder="1" applyAlignment="1" applyProtection="1">
      <alignment horizontal="center" vertical="center"/>
      <protection hidden="1"/>
    </xf>
    <xf numFmtId="44" fontId="23" fillId="13" borderId="39" xfId="0"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left" vertical="center"/>
      <protection hidden="1"/>
    </xf>
    <xf numFmtId="0" fontId="4" fillId="9" borderId="1" xfId="1" applyNumberFormat="1" applyFont="1" applyFill="1" applyBorder="1" applyAlignment="1" applyProtection="1">
      <alignment horizontal="left" vertical="center"/>
      <protection hidden="1"/>
    </xf>
    <xf numFmtId="0" fontId="2" fillId="16" borderId="53" xfId="0" applyFont="1" applyFill="1" applyBorder="1" applyAlignment="1" applyProtection="1">
      <alignment vertical="center"/>
      <protection hidden="1"/>
    </xf>
    <xf numFmtId="0" fontId="0" fillId="16" borderId="53" xfId="0" applyFill="1" applyBorder="1"/>
    <xf numFmtId="0" fontId="11" fillId="0" borderId="3" xfId="0" applyFont="1" applyBorder="1" applyAlignment="1" applyProtection="1">
      <alignment horizontal="left" vertical="center" wrapText="1"/>
      <protection hidden="1"/>
    </xf>
    <xf numFmtId="0" fontId="6" fillId="4" borderId="16" xfId="0" applyFont="1" applyFill="1" applyBorder="1" applyAlignment="1" applyProtection="1">
      <alignment horizontal="left" vertical="center"/>
      <protection hidden="1"/>
    </xf>
    <xf numFmtId="0" fontId="6" fillId="4" borderId="35" xfId="0" applyFont="1" applyFill="1" applyBorder="1" applyAlignment="1" applyProtection="1">
      <alignment horizontal="left" vertical="center"/>
      <protection hidden="1"/>
    </xf>
    <xf numFmtId="0" fontId="11" fillId="0" borderId="1" xfId="0" applyFont="1" applyBorder="1" applyAlignment="1" applyProtection="1">
      <alignment horizontal="left" vertical="center" wrapText="1"/>
      <protection hidden="1"/>
    </xf>
    <xf numFmtId="0" fontId="8" fillId="0" borderId="11" xfId="0" applyFont="1" applyBorder="1" applyAlignment="1" applyProtection="1">
      <alignment horizontal="center" wrapText="1"/>
      <protection hidden="1"/>
    </xf>
    <xf numFmtId="0" fontId="8" fillId="0" borderId="13" xfId="0" applyFont="1" applyBorder="1" applyAlignment="1" applyProtection="1">
      <alignment horizontal="center" wrapText="1"/>
      <protection hidden="1"/>
    </xf>
    <xf numFmtId="0" fontId="8" fillId="0" borderId="15" xfId="0" applyFont="1" applyBorder="1" applyAlignment="1" applyProtection="1">
      <alignment horizontal="center" wrapText="1"/>
      <protection hidden="1"/>
    </xf>
    <xf numFmtId="0" fontId="6" fillId="4" borderId="16" xfId="0" applyFont="1" applyFill="1" applyBorder="1" applyAlignment="1" applyProtection="1">
      <alignment horizontal="center" vertical="center"/>
      <protection hidden="1"/>
    </xf>
    <xf numFmtId="0" fontId="6" fillId="4" borderId="35"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49" fontId="5" fillId="7" borderId="11" xfId="2" applyNumberFormat="1" applyFont="1" applyFill="1" applyBorder="1" applyAlignment="1" applyProtection="1">
      <alignment horizontal="right" vertical="center"/>
      <protection hidden="1"/>
    </xf>
    <xf numFmtId="49" fontId="5" fillId="7" borderId="22" xfId="2" applyNumberFormat="1" applyFont="1" applyFill="1" applyBorder="1" applyAlignment="1" applyProtection="1">
      <alignment horizontal="right" vertical="center"/>
      <protection hidden="1"/>
    </xf>
    <xf numFmtId="0" fontId="4" fillId="0" borderId="22" xfId="2" applyBorder="1" applyAlignment="1" applyProtection="1">
      <alignment horizontal="left" vertical="center"/>
      <protection hidden="1"/>
    </xf>
    <xf numFmtId="0" fontId="4" fillId="0" borderId="12" xfId="2" applyBorder="1" applyAlignment="1" applyProtection="1">
      <alignment horizontal="left" vertical="center"/>
      <protection hidden="1"/>
    </xf>
    <xf numFmtId="0" fontId="19" fillId="0" borderId="45" xfId="0" applyFont="1" applyBorder="1" applyAlignment="1" applyProtection="1">
      <alignment horizontal="center" vertical="center"/>
      <protection hidden="1"/>
    </xf>
    <xf numFmtId="0" fontId="19" fillId="0" borderId="27" xfId="0" applyFont="1" applyBorder="1" applyAlignment="1" applyProtection="1">
      <alignment horizontal="center" vertical="center"/>
      <protection hidden="1"/>
    </xf>
    <xf numFmtId="0" fontId="19" fillId="0" borderId="33" xfId="0" applyFont="1" applyBorder="1" applyAlignment="1" applyProtection="1">
      <alignment horizontal="center" vertical="center"/>
      <protection hidden="1"/>
    </xf>
    <xf numFmtId="49" fontId="5" fillId="7" borderId="13"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4" xfId="2" applyBorder="1" applyAlignment="1" applyProtection="1">
      <alignment horizontal="left" vertical="center"/>
      <protection hidden="1"/>
    </xf>
    <xf numFmtId="49" fontId="5" fillId="7" borderId="15"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9" borderId="24" xfId="2" applyNumberFormat="1" applyFill="1" applyBorder="1" applyAlignment="1" applyProtection="1">
      <alignment horizontal="left" vertical="center"/>
      <protection hidden="1"/>
    </xf>
    <xf numFmtId="49" fontId="4" fillId="9" borderId="5" xfId="2" applyNumberFormat="1" applyFill="1" applyBorder="1" applyAlignment="1" applyProtection="1">
      <alignment horizontal="left" vertical="center"/>
      <protection hidden="1"/>
    </xf>
    <xf numFmtId="49" fontId="6" fillId="7" borderId="15"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8" fillId="12" borderId="36"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24"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4" fillId="9" borderId="16"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0" borderId="36"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4" fillId="0" borderId="0" xfId="2" applyNumberFormat="1" applyAlignment="1" applyProtection="1">
      <alignment horizontal="justify" vertical="center" wrapText="1"/>
      <protection hidden="1"/>
    </xf>
    <xf numFmtId="49" fontId="6" fillId="8" borderId="16" xfId="2" applyNumberFormat="1" applyFont="1" applyFill="1" applyBorder="1" applyAlignment="1" applyProtection="1">
      <alignment horizontal="right" vertical="center"/>
      <protection hidden="1"/>
    </xf>
    <xf numFmtId="49" fontId="6" fillId="8" borderId="24" xfId="2" applyNumberFormat="1" applyFont="1" applyFill="1"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1" fillId="0" borderId="0" xfId="0" applyFont="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44" fontId="9" fillId="10" borderId="18" xfId="1" applyFont="1" applyFill="1" applyBorder="1" applyAlignment="1" applyProtection="1">
      <alignment horizontal="right" vertical="center" wrapText="1"/>
      <protection hidden="1"/>
    </xf>
    <xf numFmtId="44" fontId="9" fillId="10" borderId="23"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6" fillId="8" borderId="44" xfId="2" applyNumberFormat="1" applyFont="1" applyFill="1" applyBorder="1" applyAlignment="1" applyProtection="1">
      <alignment horizontal="right" vertical="center"/>
      <protection hidden="1"/>
    </xf>
    <xf numFmtId="49" fontId="6" fillId="8" borderId="9" xfId="2" applyNumberFormat="1" applyFont="1" applyFill="1" applyBorder="1" applyAlignment="1" applyProtection="1">
      <alignment horizontal="right" vertical="center"/>
      <protection hidden="1"/>
    </xf>
    <xf numFmtId="0" fontId="0" fillId="0" borderId="8" xfId="0" applyBorder="1" applyAlignment="1" applyProtection="1">
      <alignment horizontal="right" vertical="center"/>
      <protection hidden="1"/>
    </xf>
    <xf numFmtId="49" fontId="4" fillId="12" borderId="24" xfId="2" applyNumberFormat="1" applyFill="1" applyBorder="1" applyAlignment="1" applyProtection="1">
      <alignment horizontal="left" vertical="center" wrapText="1"/>
      <protection hidden="1"/>
    </xf>
    <xf numFmtId="49" fontId="4" fillId="12" borderId="5" xfId="2" applyNumberFormat="1" applyFill="1" applyBorder="1" applyAlignment="1" applyProtection="1">
      <alignment horizontal="left" vertical="center"/>
      <protection hidden="1"/>
    </xf>
    <xf numFmtId="49" fontId="24" fillId="6" borderId="0" xfId="2" applyNumberFormat="1" applyFont="1" applyFill="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10" xfId="0" applyFont="1" applyBorder="1" applyAlignment="1" applyProtection="1">
      <alignment horizontal="left" vertical="center" wrapText="1"/>
      <protection hidden="1"/>
    </xf>
    <xf numFmtId="0" fontId="19" fillId="0" borderId="32" xfId="0" applyFont="1" applyBorder="1" applyAlignment="1" applyProtection="1">
      <alignment horizontal="center" vertical="center"/>
      <protection hidden="1"/>
    </xf>
    <xf numFmtId="49" fontId="5" fillId="7" borderId="42" xfId="2" applyNumberFormat="1" applyFont="1" applyFill="1" applyBorder="1" applyAlignment="1" applyProtection="1">
      <alignment horizontal="right" vertical="center"/>
      <protection hidden="1"/>
    </xf>
    <xf numFmtId="49" fontId="5" fillId="7" borderId="31" xfId="2" applyNumberFormat="1" applyFont="1" applyFill="1" applyBorder="1" applyAlignment="1" applyProtection="1">
      <alignment horizontal="right" vertical="center"/>
      <protection hidden="1"/>
    </xf>
    <xf numFmtId="0" fontId="4" fillId="0" borderId="4" xfId="2" applyBorder="1" applyAlignment="1" applyProtection="1">
      <alignment horizontal="left" vertical="center"/>
      <protection hidden="1"/>
    </xf>
    <xf numFmtId="0" fontId="4" fillId="0" borderId="35" xfId="2" applyBorder="1" applyAlignment="1" applyProtection="1">
      <alignment horizontal="left" vertical="center"/>
      <protection hidden="1"/>
    </xf>
    <xf numFmtId="0" fontId="4" fillId="0" borderId="7" xfId="2" applyBorder="1" applyAlignment="1" applyProtection="1">
      <alignment horizontal="left" vertical="center"/>
      <protection hidden="1"/>
    </xf>
    <xf numFmtId="0" fontId="4" fillId="0" borderId="37" xfId="2" applyBorder="1" applyAlignment="1" applyProtection="1">
      <alignment horizontal="left" vertical="center"/>
      <protection hidden="1"/>
    </xf>
    <xf numFmtId="49" fontId="5" fillId="7" borderId="9" xfId="2" applyNumberFormat="1" applyFont="1" applyFill="1" applyBorder="1" applyAlignment="1" applyProtection="1">
      <alignment horizontal="right" vertical="center"/>
      <protection hidden="1"/>
    </xf>
    <xf numFmtId="49" fontId="5" fillId="7" borderId="8" xfId="2" applyNumberFormat="1" applyFont="1" applyFill="1" applyBorder="1" applyAlignment="1" applyProtection="1">
      <alignment horizontal="right" vertical="center"/>
      <protection hidden="1"/>
    </xf>
    <xf numFmtId="0" fontId="4" fillId="0" borderId="40" xfId="2" applyBorder="1" applyAlignment="1" applyProtection="1">
      <alignment horizontal="left" vertical="center"/>
      <protection hidden="1"/>
    </xf>
    <xf numFmtId="0" fontId="4" fillId="0" borderId="41" xfId="2" applyBorder="1" applyAlignment="1" applyProtection="1">
      <alignment horizontal="left" vertical="center"/>
      <protection hidden="1"/>
    </xf>
    <xf numFmtId="49" fontId="5" fillId="7" borderId="24" xfId="2"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8" fillId="12" borderId="50" xfId="0" applyNumberFormat="1" applyFont="1" applyFill="1" applyBorder="1" applyAlignment="1" applyProtection="1">
      <alignment horizontal="left" vertical="center" wrapText="1"/>
      <protection hidden="1"/>
    </xf>
    <xf numFmtId="49" fontId="8" fillId="12" borderId="51" xfId="0" applyNumberFormat="1" applyFont="1" applyFill="1" applyBorder="1" applyAlignment="1" applyProtection="1">
      <alignment horizontal="left" vertical="center" wrapText="1"/>
      <protection hidden="1"/>
    </xf>
    <xf numFmtId="49" fontId="4" fillId="12" borderId="24" xfId="2" applyNumberFormat="1" applyFill="1" applyBorder="1" applyAlignment="1" applyProtection="1">
      <alignment horizontal="left" vertical="center"/>
      <protection hidden="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4" xfId="0" applyBorder="1" applyAlignment="1">
      <alignment wrapText="1"/>
    </xf>
    <xf numFmtId="0" fontId="0" fillId="0" borderId="5" xfId="0" applyBorder="1" applyAlignment="1">
      <alignment wrapText="1"/>
    </xf>
    <xf numFmtId="0" fontId="0" fillId="0" borderId="24"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xf numFmtId="0" fontId="19" fillId="0" borderId="28" xfId="0" applyFont="1" applyBorder="1" applyAlignment="1" applyProtection="1">
      <alignment horizontal="left" vertical="center"/>
      <protection locked="0" hidden="1"/>
    </xf>
    <xf numFmtId="0" fontId="19" fillId="0" borderId="17" xfId="0" applyFont="1" applyBorder="1" applyAlignment="1" applyProtection="1">
      <alignment horizontal="left" vertical="center"/>
      <protection locked="0" hidden="1"/>
    </xf>
  </cellXfs>
  <cellStyles count="3">
    <cellStyle name="Měna" xfId="1" builtinId="4"/>
    <cellStyle name="Normální" xfId="0" builtinId="0"/>
    <cellStyle name="Normální 2" xfId="2" xr:uid="{D10F0F80-810C-4AFC-B14D-46B1C2AEAED1}"/>
  </cellStyles>
  <dxfs count="43">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b/>
        <i val="0"/>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C00000"/>
        </patternFill>
      </fill>
    </dxf>
    <dxf>
      <font>
        <b/>
        <i val="0"/>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1D2B8A"/>
      <color rgb="FFF951F1"/>
      <color rgb="FF66FFFF"/>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EEBFFA54-5F0A-4E6F-945E-541F0A68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0833" cy="769620"/>
        </a:xfrm>
        <a:prstGeom prst="rect">
          <a:avLst/>
        </a:prstGeom>
        <a:noFill/>
        <a:ln>
          <a:noFill/>
        </a:ln>
      </xdr:spPr>
    </xdr:pic>
    <xdr:clientData/>
  </xdr:twoCellAnchor>
  <xdr:twoCellAnchor editAs="oneCell">
    <xdr:from>
      <xdr:col>0</xdr:col>
      <xdr:colOff>0</xdr:colOff>
      <xdr:row>0</xdr:row>
      <xdr:rowOff>0</xdr:rowOff>
    </xdr:from>
    <xdr:to>
      <xdr:col>1</xdr:col>
      <xdr:colOff>1108378</xdr:colOff>
      <xdr:row>4</xdr:row>
      <xdr:rowOff>70203</xdr:rowOff>
    </xdr:to>
    <xdr:pic>
      <xdr:nvPicPr>
        <xdr:cNvPr id="3" name="Obrázek 2">
          <a:extLst>
            <a:ext uri="{FF2B5EF4-FFF2-40B4-BE49-F238E27FC236}">
              <a16:creationId xmlns:a16="http://schemas.microsoft.com/office/drawing/2014/main" id="{C11FECF2-770B-40D3-98D7-785B28D3E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EE4298EC-7D0E-462E-A6E3-70383320C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DF32465A-9D35-4FC5-9C12-B432A29DA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E111B5BF-44AD-4FA0-8D12-AF06D5BAA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D451C48F-734E-4D0C-8F20-CF5E60B29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70203</xdr:rowOff>
    </xdr:to>
    <xdr:pic>
      <xdr:nvPicPr>
        <xdr:cNvPr id="2" name="Obrázek 1">
          <a:extLst>
            <a:ext uri="{FF2B5EF4-FFF2-40B4-BE49-F238E27FC236}">
              <a16:creationId xmlns:a16="http://schemas.microsoft.com/office/drawing/2014/main" id="{54CB35A3-1441-4357-9BCD-873356435F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 name="Obrázek 2">
          <a:extLst>
            <a:ext uri="{FF2B5EF4-FFF2-40B4-BE49-F238E27FC236}">
              <a16:creationId xmlns:a16="http://schemas.microsoft.com/office/drawing/2014/main" id="{6BFE4CC6-C018-4ADC-A6C6-2C26CF5B9A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B88D9FAB-075F-4DEF-8963-8DEB73C401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23D6270C-EC80-4236-AD2C-E5CD7BD5D9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DA34A7BF-5DF3-4825-9235-2A7D7CEFA2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55F7EEC8-5BA3-4141-997C-327E8755D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1108378</xdr:colOff>
      <xdr:row>4</xdr:row>
      <xdr:rowOff>70203</xdr:rowOff>
    </xdr:to>
    <xdr:pic>
      <xdr:nvPicPr>
        <xdr:cNvPr id="8" name="Obrázek 7">
          <a:extLst>
            <a:ext uri="{FF2B5EF4-FFF2-40B4-BE49-F238E27FC236}">
              <a16:creationId xmlns:a16="http://schemas.microsoft.com/office/drawing/2014/main" id="{2D4ADC4B-30B2-4C0B-B0CE-43456BA416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 name="Obrázek 8">
          <a:extLst>
            <a:ext uri="{FF2B5EF4-FFF2-40B4-BE49-F238E27FC236}">
              <a16:creationId xmlns:a16="http://schemas.microsoft.com/office/drawing/2014/main" id="{2F041C26-CA6C-40B0-872D-2B82E2648D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 name="Obrázek 9">
          <a:extLst>
            <a:ext uri="{FF2B5EF4-FFF2-40B4-BE49-F238E27FC236}">
              <a16:creationId xmlns:a16="http://schemas.microsoft.com/office/drawing/2014/main" id="{EBFA8046-4D4D-4C29-BDDB-5CE7EEF00A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 name="Obrázek 10">
          <a:extLst>
            <a:ext uri="{FF2B5EF4-FFF2-40B4-BE49-F238E27FC236}">
              <a16:creationId xmlns:a16="http://schemas.microsoft.com/office/drawing/2014/main" id="{39C4D594-5CBE-4473-92C1-F0C3D9317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 name="Obrázek 11">
          <a:extLst>
            <a:ext uri="{FF2B5EF4-FFF2-40B4-BE49-F238E27FC236}">
              <a16:creationId xmlns:a16="http://schemas.microsoft.com/office/drawing/2014/main" id="{5DAFD0CC-226A-4C58-AAFF-A1BDAE6359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797429</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tabSelected="1" zoomScaleNormal="60" zoomScaleSheetLayoutView="100" workbookViewId="0">
      <selection activeCell="B2" sqref="B2:B3"/>
    </sheetView>
  </sheetViews>
  <sheetFormatPr defaultColWidth="8.85546875" defaultRowHeight="15" x14ac:dyDescent="0.25"/>
  <cols>
    <col min="1" max="1" width="56.42578125" style="45" customWidth="1"/>
    <col min="2" max="2" width="57.42578125" style="74"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7"/>
    <col min="11" max="16384" width="8.85546875" style="1"/>
  </cols>
  <sheetData>
    <row r="1" spans="1:10" x14ac:dyDescent="0.25">
      <c r="A1" s="135"/>
      <c r="B1" s="73" t="s">
        <v>23</v>
      </c>
      <c r="H1" s="8"/>
      <c r="I1" s="9" t="s">
        <v>40</v>
      </c>
      <c r="J1" s="10" t="s">
        <v>41</v>
      </c>
    </row>
    <row r="2" spans="1:10" ht="21" x14ac:dyDescent="0.25">
      <c r="A2" s="136"/>
      <c r="B2" s="221"/>
      <c r="C2" s="129" t="s">
        <v>139</v>
      </c>
      <c r="F2" s="2"/>
      <c r="G2" s="103"/>
      <c r="H2" s="8" t="s">
        <v>42</v>
      </c>
      <c r="I2" s="11" t="s">
        <v>43</v>
      </c>
      <c r="J2" s="12" t="s">
        <v>44</v>
      </c>
    </row>
    <row r="3" spans="1:10" x14ac:dyDescent="0.25">
      <c r="A3" s="137"/>
      <c r="B3" s="222"/>
      <c r="C3" s="130"/>
      <c r="G3" s="3"/>
      <c r="H3" s="8" t="s">
        <v>49</v>
      </c>
      <c r="I3" s="11" t="s">
        <v>45</v>
      </c>
      <c r="J3" s="12" t="s">
        <v>108</v>
      </c>
    </row>
    <row r="4" spans="1:10" x14ac:dyDescent="0.25">
      <c r="A4" s="138" t="s">
        <v>134</v>
      </c>
      <c r="B4" s="139"/>
      <c r="G4" s="3"/>
      <c r="H4" s="8" t="s">
        <v>50</v>
      </c>
      <c r="I4" s="11" t="s">
        <v>46</v>
      </c>
      <c r="J4" s="12" t="s">
        <v>109</v>
      </c>
    </row>
    <row r="5" spans="1:10" x14ac:dyDescent="0.25">
      <c r="A5" s="60" t="s">
        <v>24</v>
      </c>
      <c r="B5" s="118"/>
      <c r="G5" s="3"/>
      <c r="H5" s="8" t="s">
        <v>51</v>
      </c>
      <c r="I5" s="11" t="s">
        <v>47</v>
      </c>
      <c r="J5" s="12" t="s">
        <v>48</v>
      </c>
    </row>
    <row r="6" spans="1:10" x14ac:dyDescent="0.25">
      <c r="A6" s="60" t="s">
        <v>25</v>
      </c>
      <c r="B6" s="119"/>
      <c r="G6" s="3"/>
      <c r="H6" s="8" t="s">
        <v>52</v>
      </c>
      <c r="I6" s="11" t="s">
        <v>54</v>
      </c>
      <c r="J6" s="12" t="s">
        <v>55</v>
      </c>
    </row>
    <row r="7" spans="1:10" x14ac:dyDescent="0.25">
      <c r="A7" s="60" t="s">
        <v>26</v>
      </c>
      <c r="B7" s="118"/>
      <c r="G7" s="4"/>
      <c r="H7" s="8" t="s">
        <v>53</v>
      </c>
      <c r="I7" s="11" t="s">
        <v>57</v>
      </c>
      <c r="J7" s="12" t="s">
        <v>58</v>
      </c>
    </row>
    <row r="8" spans="1:10" x14ac:dyDescent="0.25">
      <c r="A8" s="60" t="s">
        <v>27</v>
      </c>
      <c r="B8" s="118"/>
      <c r="G8" s="4"/>
      <c r="H8" s="8" t="s">
        <v>56</v>
      </c>
      <c r="I8" s="11" t="s">
        <v>59</v>
      </c>
      <c r="J8" s="12" t="s">
        <v>60</v>
      </c>
    </row>
    <row r="9" spans="1:10" x14ac:dyDescent="0.25">
      <c r="A9" s="60" t="s">
        <v>28</v>
      </c>
      <c r="B9" s="118"/>
      <c r="G9" s="4"/>
      <c r="H9" s="8" t="s">
        <v>106</v>
      </c>
      <c r="I9" s="46" t="s">
        <v>110</v>
      </c>
      <c r="J9" s="93" t="s">
        <v>111</v>
      </c>
    </row>
    <row r="10" spans="1:10" ht="16.899999999999999" customHeight="1" x14ac:dyDescent="0.25">
      <c r="A10" s="60" t="s">
        <v>62</v>
      </c>
      <c r="B10" s="118"/>
      <c r="C10" s="5"/>
      <c r="G10" s="4"/>
      <c r="H10" s="8" t="s">
        <v>107</v>
      </c>
      <c r="I10" s="46" t="s">
        <v>112</v>
      </c>
      <c r="J10" s="93" t="s">
        <v>113</v>
      </c>
    </row>
    <row r="11" spans="1:10" x14ac:dyDescent="0.25">
      <c r="A11" s="60" t="s">
        <v>33</v>
      </c>
      <c r="B11" s="120"/>
      <c r="H11" s="8" t="s">
        <v>124</v>
      </c>
      <c r="I11" s="46" t="s">
        <v>114</v>
      </c>
      <c r="J11" s="93" t="s">
        <v>115</v>
      </c>
    </row>
    <row r="12" spans="1:10" ht="25.5" x14ac:dyDescent="0.25">
      <c r="A12" s="6" t="s">
        <v>80</v>
      </c>
      <c r="B12" s="120"/>
      <c r="C12" s="2"/>
      <c r="H12" s="8" t="s">
        <v>125</v>
      </c>
      <c r="I12" s="46" t="s">
        <v>116</v>
      </c>
      <c r="J12" s="93" t="s">
        <v>117</v>
      </c>
    </row>
    <row r="13" spans="1:10" x14ac:dyDescent="0.25">
      <c r="A13" s="7" t="str">
        <f>IF(B12&gt;0,"Uveďte prosím datum provedené vratky","")</f>
        <v/>
      </c>
      <c r="B13" s="121"/>
      <c r="C13" s="2"/>
      <c r="H13" s="8" t="s">
        <v>126</v>
      </c>
      <c r="I13" s="46" t="s">
        <v>118</v>
      </c>
      <c r="J13" s="93" t="s">
        <v>119</v>
      </c>
    </row>
    <row r="14" spans="1:10" ht="34.5" customHeight="1" x14ac:dyDescent="0.25">
      <c r="A14" s="60" t="s">
        <v>140</v>
      </c>
      <c r="B14" s="120"/>
      <c r="C14" s="123" t="str">
        <f>IF(ISBLANK(B14),"",IF(B14&gt;100000,"CHYBA",IF(B11-B14&lt;'2. POUŽITÍ DOTACE'!D25,"!!! V souladu s ustanovením bodu 8 části II RoPD upravte výši paušálních nákladů nebo uplatněných osobních nákladů",IF(B14=B11,"PAUŠÁLNÍ NÁKLADY/VÝDAJE JSOU VE VÝŠI DOTACE=&gt;DALŠÍ LISTY NENÍ TŘEBA VYPLŇOVAT",""))))</f>
        <v/>
      </c>
      <c r="H14" s="8" t="s">
        <v>127</v>
      </c>
      <c r="I14" s="46" t="s">
        <v>120</v>
      </c>
      <c r="J14" s="93" t="s">
        <v>121</v>
      </c>
    </row>
    <row r="15" spans="1:10" x14ac:dyDescent="0.25">
      <c r="A15" s="140" t="s">
        <v>29</v>
      </c>
      <c r="B15" s="141"/>
      <c r="H15" s="8" t="s">
        <v>128</v>
      </c>
      <c r="I15" s="46" t="s">
        <v>122</v>
      </c>
      <c r="J15" s="93" t="s">
        <v>123</v>
      </c>
    </row>
    <row r="16" spans="1:10" x14ac:dyDescent="0.25">
      <c r="A16" s="6" t="s">
        <v>30</v>
      </c>
      <c r="B16" s="118"/>
    </row>
    <row r="17" spans="1:2" x14ac:dyDescent="0.25">
      <c r="A17" s="60" t="s">
        <v>31</v>
      </c>
      <c r="B17" s="118"/>
    </row>
    <row r="18" spans="1:2" x14ac:dyDescent="0.25">
      <c r="A18" s="60" t="s">
        <v>32</v>
      </c>
      <c r="B18" s="118"/>
    </row>
    <row r="19" spans="1:2" x14ac:dyDescent="0.25">
      <c r="A19" s="140" t="s">
        <v>141</v>
      </c>
      <c r="B19" s="141"/>
    </row>
    <row r="20" spans="1:2" x14ac:dyDescent="0.25">
      <c r="A20" s="132" t="s">
        <v>82</v>
      </c>
      <c r="B20" s="133"/>
    </row>
    <row r="21" spans="1:2" x14ac:dyDescent="0.25">
      <c r="A21" s="6" t="s">
        <v>30</v>
      </c>
      <c r="B21" s="118"/>
    </row>
    <row r="22" spans="1:2" x14ac:dyDescent="0.25">
      <c r="A22" s="60" t="s">
        <v>31</v>
      </c>
      <c r="B22" s="118"/>
    </row>
    <row r="23" spans="1:2" ht="15.75" thickBot="1" x14ac:dyDescent="0.3">
      <c r="A23" s="72" t="s">
        <v>32</v>
      </c>
      <c r="B23" s="122"/>
    </row>
    <row r="24" spans="1:2" ht="60.75" customHeight="1" x14ac:dyDescent="0.25">
      <c r="A24" s="131" t="s">
        <v>142</v>
      </c>
      <c r="B24" s="131"/>
    </row>
    <row r="25" spans="1:2" ht="37.5" customHeight="1" x14ac:dyDescent="0.25">
      <c r="A25" s="134" t="s">
        <v>143</v>
      </c>
      <c r="B25" s="134"/>
    </row>
  </sheetData>
  <sheetProtection algorithmName="SHA-512" hashValue="kD9zaKk2SsqPXHa2EbVM1H3h9ysdQH8P8wWEehUrhTPnzUh8sjXCcJOMzbcLIr37xQXXUx/+3ZGbJ7n0d9Do7Q==" saltValue="bJX0qE6nqmntQANrAPy4PQ==" spinCount="100000" sheet="1" selectLockedCells="1"/>
  <mergeCells count="9">
    <mergeCell ref="C2:C3"/>
    <mergeCell ref="A24:B24"/>
    <mergeCell ref="A20:B20"/>
    <mergeCell ref="A25:B25"/>
    <mergeCell ref="A1:A3"/>
    <mergeCell ref="B2:B3"/>
    <mergeCell ref="A4:B4"/>
    <mergeCell ref="A15:B15"/>
    <mergeCell ref="A19:B19"/>
  </mergeCells>
  <phoneticPr fontId="21" type="noConversion"/>
  <conditionalFormatting sqref="B2">
    <cfRule type="cellIs" dxfId="42" priority="15" operator="equal">
      <formula>0</formula>
    </cfRule>
  </conditionalFormatting>
  <conditionalFormatting sqref="B2:B3">
    <cfRule type="containsText" dxfId="41" priority="13" operator="containsText" text="21">
      <formula>NOT(ISERROR(SEARCH("21",B2)))</formula>
    </cfRule>
  </conditionalFormatting>
  <conditionalFormatting sqref="B5:B12">
    <cfRule type="containsBlanks" dxfId="40" priority="22">
      <formula>LEN(TRIM(B5))=0</formula>
    </cfRule>
  </conditionalFormatting>
  <conditionalFormatting sqref="B13">
    <cfRule type="cellIs" dxfId="39" priority="4" operator="greaterThan">
      <formula>45291</formula>
    </cfRule>
    <cfRule type="notContainsBlanks" dxfId="38" priority="6" stopIfTrue="1">
      <formula>LEN(TRIM(B13))&gt;0</formula>
    </cfRule>
    <cfRule type="expression" dxfId="37" priority="21">
      <formula>$B$12&gt;0</formula>
    </cfRule>
  </conditionalFormatting>
  <conditionalFormatting sqref="B14">
    <cfRule type="cellIs" dxfId="36" priority="1" stopIfTrue="1" operator="equal">
      <formula>0</formula>
    </cfRule>
    <cfRule type="cellIs" dxfId="34" priority="7" operator="greaterThan">
      <formula>100000</formula>
    </cfRule>
  </conditionalFormatting>
  <conditionalFormatting sqref="B16:B18">
    <cfRule type="cellIs" dxfId="33" priority="19" operator="equal">
      <formula>0</formula>
    </cfRule>
  </conditionalFormatting>
  <conditionalFormatting sqref="B21:B24">
    <cfRule type="cellIs" dxfId="32" priority="18" operator="equal">
      <formula>0</formula>
    </cfRule>
  </conditionalFormatting>
  <dataValidations count="4">
    <dataValidation type="textLength" operator="equal" showInputMessage="1" showErrorMessage="1" errorTitle="Chyba" error="Prosím, uveďte IČO včetně počátečních nul, tzn. 8 číslic." promptTitle="IČO včetně počátečních nul" prompt="Prosím, uveďte IČO včetně počátečních nul, tzn. 8 číslic." sqref="B6" xr:uid="{C246AD74-B6E9-4EFA-8DF9-7F07C070B351}">
      <formula1>8</formula1>
    </dataValidation>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$I$2:$I$15</formula1>
    </dataValidation>
    <dataValidation type="list" allowBlank="1" showInputMessage="1" showErrorMessage="1" sqref="B2:B3" xr:uid="{9BF3DE93-E28D-4DB3-8AC1-7DB3D2A68B20}">
      <formula1>"MK23, MK23 2. kolo"</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AAC8D06-C5D6-4CA5-82EF-B431E0B9F0D4}">
            <xm:f>B11-B14&lt;'2. POUŽITÍ DOTACE'!D25</xm:f>
            <x14:dxf>
              <font>
                <color rgb="FF9C0006"/>
              </font>
              <fill>
                <patternFill>
                  <bgColor rgb="FFFFC7CE"/>
                </patternFill>
              </fill>
            </x14:dxf>
          </x14:cfRule>
          <xm:sqref>B14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codeName="List3">
    <tabColor rgb="FF66FFFF"/>
    <pageSetUpPr fitToPage="1"/>
  </sheetPr>
  <dimension ref="A1:K86"/>
  <sheetViews>
    <sheetView showGridLines="0" topLeftCell="A12" zoomScale="90" zoomScaleNormal="90" workbookViewId="0">
      <selection activeCell="G36" sqref="G36"/>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42" t="s">
        <v>38</v>
      </c>
      <c r="B1" s="143"/>
      <c r="C1" s="144" t="str">
        <f>IF('1. SOUHRNNÉ INFORMACE'!B5=0,"",'1. SOUHRNNÉ INFORMACE'!B5)</f>
        <v/>
      </c>
      <c r="D1" s="145"/>
      <c r="E1" s="146">
        <f>'1. SOUHRNNÉ INFORMACE'!B2</f>
        <v>0</v>
      </c>
    </row>
    <row r="2" spans="1:11" ht="15.6" customHeight="1" x14ac:dyDescent="0.25">
      <c r="A2" s="149" t="s">
        <v>25</v>
      </c>
      <c r="B2" s="150" t="s">
        <v>25</v>
      </c>
      <c r="C2" s="151" t="str">
        <f>IF('1. SOUHRNNÉ INFORMACE'!B6=0,"",'1. SOUHRNNÉ INFORMACE'!B6)</f>
        <v/>
      </c>
      <c r="D2" s="152"/>
      <c r="E2" s="147"/>
    </row>
    <row r="3" spans="1:11" ht="16.899999999999999" customHeight="1" x14ac:dyDescent="0.25">
      <c r="A3" s="149" t="s">
        <v>34</v>
      </c>
      <c r="B3" s="150" t="s">
        <v>34</v>
      </c>
      <c r="C3" s="151" t="str">
        <f>IF('1. SOUHRNNÉ INFORMACE'!B9=0,"",'1. SOUHRNNÉ INFORMACE'!B9)</f>
        <v/>
      </c>
      <c r="D3" s="152"/>
      <c r="E3" s="147"/>
    </row>
    <row r="4" spans="1:11" ht="15.6" customHeight="1" x14ac:dyDescent="0.25">
      <c r="A4" s="153" t="s">
        <v>35</v>
      </c>
      <c r="B4" s="154" t="s">
        <v>35</v>
      </c>
      <c r="C4" s="151" t="str">
        <f>IF('1. SOUHRNNÉ INFORMACE'!B10=0,"",'1. SOUHRNNÉ INFORMACE'!B10)</f>
        <v/>
      </c>
      <c r="D4" s="152"/>
      <c r="E4" s="148"/>
    </row>
    <row r="5" spans="1:11" s="14" customFormat="1" ht="54" customHeight="1" thickBot="1" x14ac:dyDescent="0.3">
      <c r="A5" s="157" t="s">
        <v>36</v>
      </c>
      <c r="B5" s="158"/>
      <c r="C5" s="98" t="s">
        <v>100</v>
      </c>
      <c r="D5" s="98" t="s">
        <v>104</v>
      </c>
      <c r="E5" s="13" t="s">
        <v>135</v>
      </c>
      <c r="K5" s="1"/>
    </row>
    <row r="6" spans="1:11" ht="33.75" customHeight="1" x14ac:dyDescent="0.25">
      <c r="A6" s="82" t="s">
        <v>61</v>
      </c>
      <c r="B6" s="75" t="str">
        <f>IF('1. SOUHRNNÉ INFORMACE'!B2=0,"",'1. SOUHRNNÉ INFORMACE'!B2)</f>
        <v/>
      </c>
      <c r="C6" s="125">
        <f>'1. SOUHRNNÉ INFORMACE'!B11-'1. SOUHRNNÉ INFORMACE'!B12-'1. SOUHRNNÉ INFORMACE'!B14</f>
        <v>0</v>
      </c>
      <c r="D6" s="76">
        <f>SUM(D8,D15,D25,D30)</f>
        <v>0</v>
      </c>
      <c r="E6" s="99" t="str">
        <f>IF(D6&gt;C6,"NÁKLADY PŘEVYŠUJÍ VÝŠI DOTACE",IF('2b. Provoz a údržba'!D34&gt;'2a. Sportovní činnnost'!D35,"!!! náklady na provoz a údržbu jsou více než 50% !!!",""))</f>
        <v/>
      </c>
    </row>
    <row r="7" spans="1:11" ht="14.1" customHeight="1" x14ac:dyDescent="0.25">
      <c r="A7" s="83"/>
      <c r="B7" s="63"/>
      <c r="C7" s="78"/>
      <c r="D7" s="79"/>
      <c r="E7" s="84"/>
    </row>
    <row r="8" spans="1:11" x14ac:dyDescent="0.25">
      <c r="A8" s="66" t="s">
        <v>64</v>
      </c>
      <c r="B8" s="85" t="s">
        <v>63</v>
      </c>
      <c r="C8" s="85"/>
      <c r="D8" s="86">
        <f>'2a. Sportovní činnnost'!D9+'2b. Provoz a údržba'!D9</f>
        <v>0</v>
      </c>
      <c r="E8" s="77"/>
    </row>
    <row r="9" spans="1:11" x14ac:dyDescent="0.25">
      <c r="A9" s="49" t="s">
        <v>65</v>
      </c>
      <c r="B9" s="159" t="s">
        <v>67</v>
      </c>
      <c r="C9" s="160"/>
      <c r="D9" s="80">
        <f>'2a. Sportovní činnnost'!D10+'2b. Provoz a údržba'!D10</f>
        <v>0</v>
      </c>
      <c r="E9" s="87"/>
    </row>
    <row r="10" spans="1:11" ht="54.75" customHeight="1" x14ac:dyDescent="0.25">
      <c r="A10" s="53"/>
      <c r="B10" s="161" t="s">
        <v>105</v>
      </c>
      <c r="C10" s="156"/>
      <c r="D10" s="70">
        <f>'2a. Sportovní činnnost'!D11+'2b. Provoz a údržba'!D11</f>
        <v>0</v>
      </c>
      <c r="E10" s="71"/>
    </row>
    <row r="11" spans="1:11" x14ac:dyDescent="0.25">
      <c r="A11" s="53"/>
      <c r="B11" s="161" t="s">
        <v>86</v>
      </c>
      <c r="C11" s="162"/>
      <c r="D11" s="70">
        <f>'2a. Sportovní činnnost'!D12+'2b. Provoz a údržba'!D12</f>
        <v>0</v>
      </c>
      <c r="E11" s="71"/>
      <c r="F11" s="48"/>
    </row>
    <row r="12" spans="1:11" x14ac:dyDescent="0.25">
      <c r="A12" s="53"/>
      <c r="B12" s="161" t="s">
        <v>87</v>
      </c>
      <c r="C12" s="156"/>
      <c r="D12" s="70">
        <f>'2a. Sportovní činnnost'!D13+'2b. Provoz a údržba'!D13</f>
        <v>0</v>
      </c>
      <c r="E12" s="71"/>
      <c r="F12" s="48"/>
    </row>
    <row r="13" spans="1:11" x14ac:dyDescent="0.25">
      <c r="A13" s="52" t="s">
        <v>83</v>
      </c>
      <c r="B13" s="163" t="s">
        <v>84</v>
      </c>
      <c r="C13" s="164"/>
      <c r="D13" s="70">
        <f>'2a. Sportovní činnnost'!D14+'2b. Provoz a údržba'!D14</f>
        <v>0</v>
      </c>
      <c r="E13" s="71"/>
      <c r="F13" s="48"/>
    </row>
    <row r="14" spans="1:11" x14ac:dyDescent="0.25">
      <c r="A14" s="52" t="s">
        <v>88</v>
      </c>
      <c r="B14" s="163" t="s">
        <v>89</v>
      </c>
      <c r="C14" s="164"/>
      <c r="D14" s="70">
        <f>'2a. Sportovní činnnost'!D15+'2b. Provoz a údržba'!D15</f>
        <v>0</v>
      </c>
      <c r="E14" s="71"/>
      <c r="F14" s="48"/>
    </row>
    <row r="15" spans="1:11" x14ac:dyDescent="0.25">
      <c r="A15" s="50" t="s">
        <v>66</v>
      </c>
      <c r="B15" s="51" t="s">
        <v>68</v>
      </c>
      <c r="C15" s="51"/>
      <c r="D15" s="54">
        <f>'2a. Sportovní činnnost'!D16+'2b. Provoz a údržba'!D16</f>
        <v>0</v>
      </c>
      <c r="E15" s="69"/>
      <c r="F15" s="48"/>
    </row>
    <row r="16" spans="1:11" x14ac:dyDescent="0.25">
      <c r="A16" s="52" t="s">
        <v>69</v>
      </c>
      <c r="B16" s="165" t="s">
        <v>70</v>
      </c>
      <c r="C16" s="166"/>
      <c r="D16" s="70">
        <f>'2a. Sportovní činnnost'!D17+'2b. Provoz a údržba'!D17</f>
        <v>0</v>
      </c>
      <c r="E16" s="88"/>
      <c r="F16" s="48"/>
    </row>
    <row r="17" spans="1:6" x14ac:dyDescent="0.25">
      <c r="A17" s="52" t="s">
        <v>71</v>
      </c>
      <c r="B17" s="159" t="s">
        <v>85</v>
      </c>
      <c r="C17" s="160"/>
      <c r="D17" s="95">
        <f>'2a. Sportovní činnnost'!D18+'2b. Provoz a údržba'!D18</f>
        <v>0</v>
      </c>
      <c r="E17" s="89"/>
      <c r="F17" s="48"/>
    </row>
    <row r="18" spans="1:6" x14ac:dyDescent="0.25">
      <c r="A18" s="52"/>
      <c r="B18" s="155" t="s">
        <v>90</v>
      </c>
      <c r="C18" s="156"/>
      <c r="D18" s="70">
        <f>'2a. Sportovní činnnost'!D19+'2b. Provoz a údržba'!D19</f>
        <v>0</v>
      </c>
      <c r="E18" s="90"/>
      <c r="F18" s="48"/>
    </row>
    <row r="19" spans="1:6" x14ac:dyDescent="0.25">
      <c r="A19" s="52"/>
      <c r="B19" s="155" t="s">
        <v>91</v>
      </c>
      <c r="C19" s="156"/>
      <c r="D19" s="70">
        <f>'2a. Sportovní činnnost'!D20+'2b. Provoz a údržba'!D20</f>
        <v>0</v>
      </c>
      <c r="E19" s="90"/>
      <c r="F19" s="48"/>
    </row>
    <row r="20" spans="1:6" x14ac:dyDescent="0.25">
      <c r="A20" s="52" t="s">
        <v>72</v>
      </c>
      <c r="B20" s="159" t="s">
        <v>73</v>
      </c>
      <c r="C20" s="160"/>
      <c r="D20" s="126">
        <f>'2a. Sportovní činnnost'!D21+'2b. Provoz a údržba'!D21</f>
        <v>0</v>
      </c>
      <c r="E20" s="87"/>
      <c r="F20" s="48"/>
    </row>
    <row r="21" spans="1:6" ht="38.25" customHeight="1" x14ac:dyDescent="0.25">
      <c r="A21" s="53"/>
      <c r="B21" s="161" t="s">
        <v>74</v>
      </c>
      <c r="C21" s="156"/>
      <c r="D21" s="70">
        <f>'2a. Sportovní činnnost'!D22+'2b. Provoz a údržba'!D22</f>
        <v>0</v>
      </c>
      <c r="E21" s="71"/>
      <c r="F21" s="48"/>
    </row>
    <row r="22" spans="1:6" x14ac:dyDescent="0.25">
      <c r="A22" s="53"/>
      <c r="B22" s="161" t="s">
        <v>92</v>
      </c>
      <c r="C22" s="156"/>
      <c r="D22" s="70">
        <f>'2a. Sportovní činnnost'!D23+'2b. Provoz a údržba'!D23</f>
        <v>0</v>
      </c>
      <c r="E22" s="70"/>
    </row>
    <row r="23" spans="1:6" ht="39" customHeight="1" x14ac:dyDescent="0.25">
      <c r="A23" s="53"/>
      <c r="B23" s="161" t="s">
        <v>93</v>
      </c>
      <c r="C23" s="156"/>
      <c r="D23" s="70">
        <f>'2a. Sportovní činnnost'!D24+'2b. Provoz a údržba'!D24</f>
        <v>0</v>
      </c>
      <c r="E23" s="70"/>
    </row>
    <row r="24" spans="1:6" x14ac:dyDescent="0.25">
      <c r="A24" s="53"/>
      <c r="B24" s="161" t="s">
        <v>75</v>
      </c>
      <c r="C24" s="156"/>
      <c r="D24" s="70">
        <f>'2a. Sportovní činnnost'!D25+'2b. Provoz a údržba'!D25</f>
        <v>0</v>
      </c>
      <c r="E24" s="70"/>
    </row>
    <row r="25" spans="1:6" x14ac:dyDescent="0.25">
      <c r="A25" s="50" t="s">
        <v>78</v>
      </c>
      <c r="B25" s="51" t="s">
        <v>39</v>
      </c>
      <c r="C25" s="51"/>
      <c r="D25" s="124">
        <f>'2a. Sportovní činnnost'!D26+'2b. Provoz a údržba'!D26</f>
        <v>0</v>
      </c>
      <c r="E25" s="69"/>
      <c r="F25" s="2" t="str">
        <f>IF(ISBLANK('1. SOUHRNNÉ INFORMACE'!B14),"",IF('1. SOUHRNNÉ INFORMACE'!B11-'1. SOUHRNNÉ INFORMACE'!B14&lt;D25,"!!! V souladu s ustanovením bodu 8 části II RoPD upravte výši paušálních nákladů nebo uplatněných osobních nákladů",""))</f>
        <v/>
      </c>
    </row>
    <row r="26" spans="1:6" x14ac:dyDescent="0.25">
      <c r="A26" s="52" t="s">
        <v>76</v>
      </c>
      <c r="B26" s="159" t="s">
        <v>99</v>
      </c>
      <c r="C26" s="160"/>
      <c r="D26" s="80">
        <f>'2a. Sportovní činnnost'!D27+'2b. Provoz a údržba'!D27</f>
        <v>0</v>
      </c>
      <c r="E26" s="87"/>
      <c r="F26" s="48"/>
    </row>
    <row r="27" spans="1:6" x14ac:dyDescent="0.25">
      <c r="A27" s="52"/>
      <c r="B27" s="161" t="s">
        <v>94</v>
      </c>
      <c r="C27" s="156"/>
      <c r="D27" s="70">
        <f>'2a. Sportovní činnnost'!D28+'2b. Provoz a údržba'!D28</f>
        <v>0</v>
      </c>
      <c r="E27" s="70"/>
      <c r="F27" s="48"/>
    </row>
    <row r="28" spans="1:6" x14ac:dyDescent="0.25">
      <c r="A28" s="52"/>
      <c r="B28" s="161" t="s">
        <v>95</v>
      </c>
      <c r="C28" s="156"/>
      <c r="D28" s="70">
        <f>'2a. Sportovní činnnost'!D29+'2b. Provoz a údržba'!D29</f>
        <v>0</v>
      </c>
      <c r="E28" s="70"/>
      <c r="F28" s="48"/>
    </row>
    <row r="29" spans="1:6" x14ac:dyDescent="0.25">
      <c r="A29" s="52" t="s">
        <v>77</v>
      </c>
      <c r="B29" s="155" t="s">
        <v>96</v>
      </c>
      <c r="C29" s="156"/>
      <c r="D29" s="70">
        <f>'2a. Sportovní činnnost'!D30+'2b. Provoz a údržba'!D30</f>
        <v>0</v>
      </c>
      <c r="E29" s="70"/>
    </row>
    <row r="30" spans="1:6" x14ac:dyDescent="0.25">
      <c r="A30" s="50" t="s">
        <v>79</v>
      </c>
      <c r="B30" s="51" t="s">
        <v>136</v>
      </c>
      <c r="C30" s="51"/>
      <c r="D30" s="54">
        <f>'2a. Sportovní činnnost'!D31+'2b. Provoz a údržba'!D31</f>
        <v>0</v>
      </c>
      <c r="E30" s="69"/>
    </row>
    <row r="31" spans="1:6" x14ac:dyDescent="0.25">
      <c r="A31" s="52" t="s">
        <v>137</v>
      </c>
      <c r="B31" s="159" t="s">
        <v>138</v>
      </c>
      <c r="C31" s="160"/>
      <c r="D31" s="80">
        <f>'2a. Sportovní činnnost'!D32+'2b. Provoz a údržba'!D32</f>
        <v>0</v>
      </c>
      <c r="E31" s="87"/>
    </row>
    <row r="32" spans="1:6" x14ac:dyDescent="0.25">
      <c r="A32" s="52"/>
      <c r="B32" s="161" t="s">
        <v>97</v>
      </c>
      <c r="C32" s="162"/>
      <c r="D32" s="70">
        <f>'2a. Sportovní činnnost'!D33+'2b. Provoz a údržba'!D33</f>
        <v>0</v>
      </c>
      <c r="E32" s="70"/>
    </row>
    <row r="33" spans="1:7" x14ac:dyDescent="0.25">
      <c r="A33" s="53"/>
      <c r="B33" s="161" t="s">
        <v>98</v>
      </c>
      <c r="C33" s="162"/>
      <c r="D33" s="70">
        <f>'2a. Sportovní činnnost'!D34+'2b. Provoz a údržba'!D34</f>
        <v>0</v>
      </c>
      <c r="E33" s="70"/>
    </row>
    <row r="34" spans="1:7" ht="14.45" customHeight="1" x14ac:dyDescent="0.25">
      <c r="A34" s="168" t="s">
        <v>102</v>
      </c>
      <c r="B34" s="169"/>
      <c r="C34" s="170"/>
      <c r="D34" s="55">
        <f>'2a. Sportovní činnnost'!D35+'2b. Provoz a údržba'!D35</f>
        <v>0</v>
      </c>
      <c r="E34" s="91"/>
      <c r="F34" s="171"/>
      <c r="G34" s="172"/>
    </row>
    <row r="35" spans="1:7" ht="37.9" customHeight="1" thickBot="1" x14ac:dyDescent="0.3">
      <c r="A35" s="173" t="str">
        <f>IF(E35&gt;0,"Vratka nevyčerpané dotacev období 1.1.2024 - 15.2.2024 na účet č. 6015-4929001/0710 a zároveň prosím zašlete avízo o vratce - Příloha AVÍZO VRATKA na email vratka-dotace@agenturasport.cz)",IF(E35&lt;0,"výše nákladů převyšuje výši dotace",""))</f>
        <v/>
      </c>
      <c r="B35" s="174"/>
      <c r="C35" s="174"/>
      <c r="D35" s="174"/>
      <c r="E35" s="15">
        <f>C6-D34</f>
        <v>0</v>
      </c>
      <c r="F35" s="171"/>
      <c r="G35" s="172"/>
    </row>
    <row r="36" spans="1:7" x14ac:dyDescent="0.25">
      <c r="B36" s="16"/>
      <c r="C36" s="17"/>
      <c r="D36" s="17"/>
      <c r="E36" s="18"/>
    </row>
    <row r="37" spans="1:7" ht="14.45" customHeight="1" x14ac:dyDescent="0.25">
      <c r="A37" s="175" t="s">
        <v>37</v>
      </c>
      <c r="B37" s="175"/>
      <c r="C37" s="175"/>
      <c r="D37" s="175"/>
      <c r="E37" s="175"/>
    </row>
    <row r="38" spans="1:7" x14ac:dyDescent="0.25">
      <c r="A38" s="175"/>
      <c r="B38" s="175"/>
      <c r="C38" s="175"/>
      <c r="D38" s="175"/>
      <c r="E38" s="175"/>
    </row>
    <row r="39" spans="1:7" x14ac:dyDescent="0.25">
      <c r="B39" s="61"/>
      <c r="C39" s="19"/>
      <c r="D39" s="20"/>
      <c r="E39" s="18"/>
    </row>
    <row r="40" spans="1:7" ht="20.45" customHeight="1" x14ac:dyDescent="0.25">
      <c r="A40" s="167" t="s">
        <v>81</v>
      </c>
      <c r="B40" s="167"/>
      <c r="C40" s="167"/>
      <c r="D40" s="167"/>
      <c r="E40" s="167"/>
    </row>
    <row r="41" spans="1:7" ht="25.15" customHeight="1" x14ac:dyDescent="0.25">
      <c r="A41" s="167"/>
      <c r="B41" s="167"/>
      <c r="C41" s="167"/>
      <c r="D41" s="167"/>
      <c r="E41" s="167"/>
    </row>
    <row r="42" spans="1:7" x14ac:dyDescent="0.25">
      <c r="B42" s="17"/>
      <c r="C42" s="17"/>
      <c r="D42" s="17"/>
      <c r="E42" s="18"/>
    </row>
    <row r="45" spans="1:7" x14ac:dyDescent="0.25">
      <c r="B45" s="17"/>
      <c r="C45" s="17"/>
      <c r="D45" s="17"/>
      <c r="E45" s="18"/>
    </row>
    <row r="46" spans="1:7" x14ac:dyDescent="0.25">
      <c r="B46" s="17"/>
      <c r="C46" s="17"/>
      <c r="D46" s="17"/>
      <c r="E46"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row r="73" spans="2:5" x14ac:dyDescent="0.25">
      <c r="B73" s="17"/>
      <c r="C73" s="17"/>
      <c r="D73" s="17"/>
      <c r="E73" s="18"/>
    </row>
    <row r="74" spans="2:5" x14ac:dyDescent="0.25">
      <c r="B74" s="17"/>
      <c r="C74" s="17"/>
      <c r="D74" s="17"/>
      <c r="E74" s="18"/>
    </row>
    <row r="75" spans="2:5" x14ac:dyDescent="0.25">
      <c r="B75" s="17"/>
      <c r="C75" s="17"/>
      <c r="D75" s="17"/>
      <c r="E75" s="18"/>
    </row>
    <row r="76" spans="2:5" x14ac:dyDescent="0.25">
      <c r="B76" s="17"/>
      <c r="C76" s="17"/>
      <c r="D76" s="17"/>
      <c r="E76" s="18"/>
    </row>
    <row r="77" spans="2:5" x14ac:dyDescent="0.25">
      <c r="B77" s="17"/>
      <c r="C77" s="17"/>
      <c r="D77" s="17"/>
      <c r="E77" s="18"/>
    </row>
    <row r="78" spans="2:5" x14ac:dyDescent="0.25">
      <c r="B78" s="17"/>
      <c r="C78" s="17"/>
      <c r="D78" s="17"/>
      <c r="E78" s="18"/>
    </row>
    <row r="79" spans="2:5" x14ac:dyDescent="0.25">
      <c r="B79" s="17"/>
      <c r="C79" s="17"/>
      <c r="D79" s="17"/>
      <c r="E79" s="18"/>
    </row>
    <row r="80" spans="2:5" x14ac:dyDescent="0.25">
      <c r="B80" s="17"/>
      <c r="C80" s="17"/>
      <c r="D80" s="17"/>
      <c r="E80" s="18"/>
    </row>
    <row r="81" spans="2:5" x14ac:dyDescent="0.25">
      <c r="B81" s="17"/>
      <c r="C81" s="17"/>
      <c r="D81" s="17"/>
      <c r="E81" s="18"/>
    </row>
    <row r="82" spans="2:5" x14ac:dyDescent="0.25">
      <c r="B82" s="17"/>
      <c r="C82" s="17"/>
      <c r="D82" s="17"/>
      <c r="E82" s="18"/>
    </row>
    <row r="83" spans="2:5" x14ac:dyDescent="0.25">
      <c r="B83" s="17"/>
      <c r="C83" s="17"/>
      <c r="D83" s="17"/>
      <c r="E83" s="18"/>
    </row>
    <row r="84" spans="2:5" x14ac:dyDescent="0.25">
      <c r="B84" s="17"/>
      <c r="C84" s="17"/>
      <c r="D84" s="17"/>
      <c r="E84" s="18"/>
    </row>
    <row r="85" spans="2:5" x14ac:dyDescent="0.25">
      <c r="B85" s="17"/>
      <c r="C85" s="17"/>
      <c r="D85" s="17"/>
      <c r="E85" s="18"/>
    </row>
    <row r="86" spans="2:5" x14ac:dyDescent="0.25">
      <c r="B86" s="17"/>
      <c r="C86" s="17"/>
      <c r="D86" s="17"/>
      <c r="E86" s="18"/>
    </row>
  </sheetData>
  <sheetProtection algorithmName="SHA-512" hashValue="l+HPAabfGfjK1TMlDsJMa2DQPO43wDS6tuN2W9WKrI82MNJrfvtBwuAddym1fa1QPmbDnxSDS5r4KmecNQbobA==" saltValue="YB+2yu3oWWOggsdXrRYGWQ==" spinCount="100000" sheet="1" objects="1" scenarios="1"/>
  <mergeCells count="38">
    <mergeCell ref="A40:E41"/>
    <mergeCell ref="A34:C34"/>
    <mergeCell ref="F34:F35"/>
    <mergeCell ref="G34:G35"/>
    <mergeCell ref="A35:D35"/>
    <mergeCell ref="A37:E38"/>
    <mergeCell ref="B33:C33"/>
    <mergeCell ref="B20:C20"/>
    <mergeCell ref="B21:C21"/>
    <mergeCell ref="B22:C22"/>
    <mergeCell ref="B23:C23"/>
    <mergeCell ref="B24:C24"/>
    <mergeCell ref="B26:C26"/>
    <mergeCell ref="B27:C27"/>
    <mergeCell ref="B28:C28"/>
    <mergeCell ref="B29:C29"/>
    <mergeCell ref="B31:C31"/>
    <mergeCell ref="B32:C32"/>
    <mergeCell ref="B19:C19"/>
    <mergeCell ref="A5:B5"/>
    <mergeCell ref="B9:C9"/>
    <mergeCell ref="B10:C10"/>
    <mergeCell ref="B11:C11"/>
    <mergeCell ref="B12:C12"/>
    <mergeCell ref="B13:C13"/>
    <mergeCell ref="B14:C14"/>
    <mergeCell ref="B16:C16"/>
    <mergeCell ref="B17:C17"/>
    <mergeCell ref="B18:C18"/>
    <mergeCell ref="A1:B1"/>
    <mergeCell ref="C1:D1"/>
    <mergeCell ref="E1:E4"/>
    <mergeCell ref="A2:B2"/>
    <mergeCell ref="C2:D2"/>
    <mergeCell ref="A3:B3"/>
    <mergeCell ref="C3:D3"/>
    <mergeCell ref="A4:B4"/>
    <mergeCell ref="C4:D4"/>
  </mergeCells>
  <conditionalFormatting sqref="A35:D35">
    <cfRule type="containsText" dxfId="31" priority="16" operator="containsText" text="Vratka">
      <formula>NOT(ISERROR(SEARCH("Vratka",A35)))</formula>
    </cfRule>
    <cfRule type="containsText" priority="17" operator="containsText" text="Vratka">
      <formula>NOT(ISERROR(SEARCH("Vratka",A35)))</formula>
    </cfRule>
  </conditionalFormatting>
  <conditionalFormatting sqref="C6">
    <cfRule type="cellIs" dxfId="30" priority="1" operator="equal">
      <formula>0</formula>
    </cfRule>
  </conditionalFormatting>
  <conditionalFormatting sqref="E1">
    <cfRule type="containsText" dxfId="28" priority="8" operator="containsText" text="21">
      <formula>NOT(ISERROR(SEARCH("21",E1)))</formula>
    </cfRule>
    <cfRule type="cellIs" dxfId="27" priority="9" operator="equal">
      <formula>0</formula>
    </cfRule>
  </conditionalFormatting>
  <conditionalFormatting sqref="E35">
    <cfRule type="cellIs" dxfId="26" priority="14" operator="lessThan">
      <formula>0</formula>
    </cfRule>
    <cfRule type="cellIs" dxfId="25" priority="15" operator="greaterThan">
      <formula>0</formula>
    </cfRule>
  </conditionalFormatting>
  <conditionalFormatting sqref="F34:G35">
    <cfRule type="containsText" dxfId="24" priority="11"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částky!!!!",F34)))</formula>
    </cfRule>
  </conditionalFormatting>
  <conditionalFormatting sqref="G34:G35">
    <cfRule type="containsText" dxfId="23" priority="10" operator="containsText" text="VRAT">
      <formula>NOT(ISERROR(SEARCH("VRAT",G34)))</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40E79CFA-5142-4169-AD51-E57DE4BA4711}">
            <xm:f>'1. SOUHRNNÉ INFORMACE'!B11-'1. SOUHRNNÉ INFORMACE'!B14&lt;D25</xm:f>
            <x14:dxf>
              <font>
                <color rgb="FF9C0006"/>
              </font>
              <fill>
                <patternFill>
                  <bgColor rgb="FFFFC7CE"/>
                </patternFill>
              </fill>
            </x14:dxf>
          </x14:cfRule>
          <xm:sqref>D25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D3CC-FC37-4676-98E6-7552D9EAF076}">
  <sheetPr codeName="List2">
    <tabColor rgb="FF66FFFF"/>
  </sheetPr>
  <dimension ref="A1:K72"/>
  <sheetViews>
    <sheetView topLeftCell="A6" zoomScale="90" zoomScaleNormal="90" workbookViewId="0">
      <selection activeCell="D19" sqref="D19"/>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185" t="s">
        <v>38</v>
      </c>
      <c r="B1" s="186"/>
      <c r="C1" s="193" t="str">
        <f>IF('1. SOUHRNNÉ INFORMACE'!B5=0,"",'1. SOUHRNNÉ INFORMACE'!B5)</f>
        <v/>
      </c>
      <c r="D1" s="194"/>
      <c r="E1" s="184">
        <f>'1. SOUHRNNÉ INFORMACE'!B2</f>
        <v>0</v>
      </c>
    </row>
    <row r="2" spans="1:11" x14ac:dyDescent="0.25">
      <c r="A2" s="195" t="s">
        <v>25</v>
      </c>
      <c r="B2" s="196" t="s">
        <v>25</v>
      </c>
      <c r="C2" s="187" t="str">
        <f>IF('1. SOUHRNNÉ INFORMACE'!B6=0,"",'1. SOUHRNNÉ INFORMACE'!B6)</f>
        <v/>
      </c>
      <c r="D2" s="188"/>
      <c r="E2" s="147"/>
    </row>
    <row r="3" spans="1:11" x14ac:dyDescent="0.25">
      <c r="A3" s="56" t="s">
        <v>34</v>
      </c>
      <c r="B3" s="57" t="s">
        <v>34</v>
      </c>
      <c r="C3" s="187" t="str">
        <f>IF('1. SOUHRNNÉ INFORMACE'!B9=0,"",'1. SOUHRNNÉ INFORMACE'!B9)</f>
        <v/>
      </c>
      <c r="D3" s="188"/>
      <c r="E3" s="147"/>
    </row>
    <row r="4" spans="1:11" x14ac:dyDescent="0.25">
      <c r="A4" s="191" t="s">
        <v>35</v>
      </c>
      <c r="B4" s="192" t="s">
        <v>35</v>
      </c>
      <c r="C4" s="189" t="str">
        <f>IF('1. SOUHRNNÉ INFORMACE'!B10=0,"",'1. SOUHRNNÉ INFORMACE'!B10)</f>
        <v/>
      </c>
      <c r="D4" s="190"/>
      <c r="E4" s="147"/>
    </row>
    <row r="5" spans="1:11" ht="26.45" customHeight="1" x14ac:dyDescent="0.25">
      <c r="A5" s="62" t="s">
        <v>61</v>
      </c>
      <c r="B5" s="63" t="str">
        <f>IF('1. SOUHRNNÉ INFORMACE'!B2=0,"",'1. SOUHRNNÉ INFORMACE'!B2)</f>
        <v/>
      </c>
      <c r="C5" s="63"/>
      <c r="D5" s="63" t="str">
        <f>IF('1. SOUHRNNÉ INFORMACE'!D2=0,"",'1. SOUHRNNÉ INFORMACE'!D2)</f>
        <v/>
      </c>
      <c r="E5" s="64" t="str">
        <f>IF('1. SOUHRNNÉ INFORMACE'!E2=0,"",'1. SOUHRNNÉ INFORMACE'!E2)</f>
        <v/>
      </c>
    </row>
    <row r="6" spans="1:11" s="14" customFormat="1" ht="51.6" customHeight="1" x14ac:dyDescent="0.25">
      <c r="A6" s="65"/>
      <c r="B6" s="100" t="s">
        <v>101</v>
      </c>
      <c r="C6" s="181" t="s">
        <v>129</v>
      </c>
      <c r="D6" s="182"/>
      <c r="E6" s="183"/>
      <c r="K6" s="1"/>
    </row>
    <row r="7" spans="1:11" ht="15.75" x14ac:dyDescent="0.25">
      <c r="A7" s="104"/>
      <c r="B7" s="105" t="s">
        <v>130</v>
      </c>
      <c r="C7" s="106" t="s">
        <v>102</v>
      </c>
      <c r="D7" s="107">
        <f>SUM(D9,D16,D26,D31)</f>
        <v>0</v>
      </c>
      <c r="E7" s="108"/>
      <c r="F7" s="2"/>
    </row>
    <row r="8" spans="1:11" ht="15.75" x14ac:dyDescent="0.25">
      <c r="A8" s="110"/>
      <c r="B8" s="111"/>
      <c r="C8" s="112"/>
      <c r="D8" s="113"/>
      <c r="E8" s="114"/>
      <c r="F8" s="2"/>
    </row>
    <row r="9" spans="1:11" x14ac:dyDescent="0.25">
      <c r="A9" s="115" t="s">
        <v>64</v>
      </c>
      <c r="B9" s="67" t="s">
        <v>63</v>
      </c>
      <c r="C9" s="67"/>
      <c r="D9" s="68">
        <f>SUM(D10,D14,D15)</f>
        <v>0</v>
      </c>
      <c r="E9" s="116"/>
    </row>
    <row r="10" spans="1:11" x14ac:dyDescent="0.25">
      <c r="A10" s="109" t="s">
        <v>65</v>
      </c>
      <c r="B10" s="197" t="s">
        <v>67</v>
      </c>
      <c r="C10" s="198"/>
      <c r="D10" s="97">
        <f>SUM(D11:D13)</f>
        <v>0</v>
      </c>
      <c r="E10" s="94"/>
    </row>
    <row r="11" spans="1:11" ht="56.25" customHeight="1" x14ac:dyDescent="0.25">
      <c r="A11" s="53"/>
      <c r="B11" s="161" t="s">
        <v>105</v>
      </c>
      <c r="C11" s="156"/>
      <c r="D11" s="101"/>
      <c r="E11" s="127"/>
    </row>
    <row r="12" spans="1:11" x14ac:dyDescent="0.25">
      <c r="A12" s="53"/>
      <c r="B12" s="161" t="s">
        <v>86</v>
      </c>
      <c r="C12" s="162"/>
      <c r="D12" s="101"/>
      <c r="E12" s="127"/>
      <c r="F12" s="48"/>
    </row>
    <row r="13" spans="1:11" x14ac:dyDescent="0.25">
      <c r="A13" s="53"/>
      <c r="B13" s="161" t="s">
        <v>87</v>
      </c>
      <c r="C13" s="156"/>
      <c r="D13" s="101"/>
      <c r="E13" s="127"/>
      <c r="F13" s="48"/>
    </row>
    <row r="14" spans="1:11" x14ac:dyDescent="0.25">
      <c r="A14" s="52" t="s">
        <v>83</v>
      </c>
      <c r="B14" s="163" t="s">
        <v>84</v>
      </c>
      <c r="C14" s="164"/>
      <c r="D14" s="101"/>
      <c r="E14" s="127"/>
      <c r="F14" s="48"/>
    </row>
    <row r="15" spans="1:11" x14ac:dyDescent="0.25">
      <c r="A15" s="52" t="s">
        <v>88</v>
      </c>
      <c r="B15" s="163" t="s">
        <v>89</v>
      </c>
      <c r="C15" s="164"/>
      <c r="D15" s="102"/>
      <c r="E15" s="127"/>
      <c r="F15" s="48"/>
    </row>
    <row r="16" spans="1:11" x14ac:dyDescent="0.25">
      <c r="A16" s="50" t="s">
        <v>66</v>
      </c>
      <c r="B16" s="51" t="s">
        <v>68</v>
      </c>
      <c r="C16" s="51"/>
      <c r="D16" s="54">
        <f>SUM(D17,D18,D21)</f>
        <v>0</v>
      </c>
      <c r="E16" s="69"/>
      <c r="F16" s="48"/>
    </row>
    <row r="17" spans="1:6" x14ac:dyDescent="0.25">
      <c r="A17" s="52" t="s">
        <v>69</v>
      </c>
      <c r="B17" s="165" t="s">
        <v>70</v>
      </c>
      <c r="C17" s="166"/>
      <c r="D17" s="101"/>
      <c r="E17" s="127"/>
      <c r="F17" s="48"/>
    </row>
    <row r="18" spans="1:6" x14ac:dyDescent="0.25">
      <c r="A18" s="52" t="s">
        <v>71</v>
      </c>
      <c r="B18" s="199" t="s">
        <v>85</v>
      </c>
      <c r="C18" s="180"/>
      <c r="D18" s="95">
        <f>SUM(D19:D20)</f>
        <v>0</v>
      </c>
      <c r="E18" s="96"/>
      <c r="F18" s="48"/>
    </row>
    <row r="19" spans="1:6" x14ac:dyDescent="0.25">
      <c r="A19" s="52"/>
      <c r="B19" s="155" t="s">
        <v>90</v>
      </c>
      <c r="C19" s="156"/>
      <c r="D19" s="101"/>
      <c r="E19" s="127"/>
      <c r="F19" s="48"/>
    </row>
    <row r="20" spans="1:6" x14ac:dyDescent="0.25">
      <c r="A20" s="52"/>
      <c r="B20" s="155" t="s">
        <v>91</v>
      </c>
      <c r="C20" s="156"/>
      <c r="D20" s="101"/>
      <c r="E20" s="127"/>
      <c r="F20" s="48"/>
    </row>
    <row r="21" spans="1:6" x14ac:dyDescent="0.25">
      <c r="A21" s="52" t="s">
        <v>72</v>
      </c>
      <c r="B21" s="159" t="s">
        <v>73</v>
      </c>
      <c r="C21" s="160"/>
      <c r="D21" s="97">
        <f>SUM(D22:D25)</f>
        <v>0</v>
      </c>
      <c r="E21" s="94"/>
      <c r="F21" s="48"/>
    </row>
    <row r="22" spans="1:6" ht="40.5" customHeight="1" x14ac:dyDescent="0.25">
      <c r="A22" s="53"/>
      <c r="B22" s="161" t="s">
        <v>74</v>
      </c>
      <c r="C22" s="156"/>
      <c r="D22" s="101"/>
      <c r="E22" s="127"/>
      <c r="F22" s="48"/>
    </row>
    <row r="23" spans="1:6" x14ac:dyDescent="0.25">
      <c r="A23" s="53"/>
      <c r="B23" s="161" t="s">
        <v>92</v>
      </c>
      <c r="C23" s="156"/>
      <c r="D23" s="101"/>
      <c r="E23" s="127"/>
    </row>
    <row r="24" spans="1:6" ht="45.6" customHeight="1" x14ac:dyDescent="0.25">
      <c r="A24" s="53"/>
      <c r="B24" s="161" t="s">
        <v>93</v>
      </c>
      <c r="C24" s="156"/>
      <c r="D24" s="101"/>
      <c r="E24" s="127"/>
    </row>
    <row r="25" spans="1:6" x14ac:dyDescent="0.25">
      <c r="A25" s="53"/>
      <c r="B25" s="161" t="s">
        <v>75</v>
      </c>
      <c r="C25" s="156"/>
      <c r="D25" s="101"/>
      <c r="E25" s="127"/>
    </row>
    <row r="26" spans="1:6" x14ac:dyDescent="0.25">
      <c r="A26" s="50" t="s">
        <v>78</v>
      </c>
      <c r="B26" s="51" t="s">
        <v>39</v>
      </c>
      <c r="C26" s="51"/>
      <c r="D26" s="54">
        <f>SUM(D27,D30)</f>
        <v>0</v>
      </c>
      <c r="E26" s="69"/>
    </row>
    <row r="27" spans="1:6" x14ac:dyDescent="0.25">
      <c r="A27" s="52" t="s">
        <v>76</v>
      </c>
      <c r="B27" s="179" t="s">
        <v>99</v>
      </c>
      <c r="C27" s="180"/>
      <c r="D27" s="80">
        <f>SUM(D28:D29)</f>
        <v>0</v>
      </c>
      <c r="E27" s="94"/>
      <c r="F27" s="48"/>
    </row>
    <row r="28" spans="1:6" x14ac:dyDescent="0.25">
      <c r="A28" s="52"/>
      <c r="B28" s="161" t="s">
        <v>94</v>
      </c>
      <c r="C28" s="156"/>
      <c r="D28" s="101"/>
      <c r="E28" s="127"/>
      <c r="F28" s="48"/>
    </row>
    <row r="29" spans="1:6" x14ac:dyDescent="0.25">
      <c r="A29" s="52"/>
      <c r="B29" s="161" t="s">
        <v>95</v>
      </c>
      <c r="C29" s="156"/>
      <c r="D29" s="101"/>
      <c r="E29" s="127"/>
      <c r="F29" s="48"/>
    </row>
    <row r="30" spans="1:6" x14ac:dyDescent="0.25">
      <c r="A30" s="52" t="s">
        <v>77</v>
      </c>
      <c r="B30" s="155" t="s">
        <v>96</v>
      </c>
      <c r="C30" s="156"/>
      <c r="D30" s="101"/>
      <c r="E30" s="127"/>
    </row>
    <row r="31" spans="1:6" x14ac:dyDescent="0.25">
      <c r="A31" s="50" t="s">
        <v>79</v>
      </c>
      <c r="B31" s="51" t="s">
        <v>136</v>
      </c>
      <c r="C31" s="51"/>
      <c r="D31" s="54">
        <f>D32</f>
        <v>0</v>
      </c>
      <c r="E31" s="69"/>
    </row>
    <row r="32" spans="1:6" x14ac:dyDescent="0.25">
      <c r="A32" s="52" t="s">
        <v>137</v>
      </c>
      <c r="B32" s="159" t="s">
        <v>138</v>
      </c>
      <c r="C32" s="160"/>
      <c r="D32" s="80">
        <f>SUM(D33:D34)</f>
        <v>0</v>
      </c>
      <c r="E32" s="94"/>
    </row>
    <row r="33" spans="1:7" x14ac:dyDescent="0.25">
      <c r="A33" s="52"/>
      <c r="B33" s="161" t="s">
        <v>97</v>
      </c>
      <c r="C33" s="162"/>
      <c r="D33" s="101"/>
      <c r="E33" s="127"/>
    </row>
    <row r="34" spans="1:7" x14ac:dyDescent="0.25">
      <c r="A34" s="53"/>
      <c r="B34" s="161" t="s">
        <v>98</v>
      </c>
      <c r="C34" s="162"/>
      <c r="D34" s="101"/>
      <c r="E34" s="127"/>
    </row>
    <row r="35" spans="1:7" x14ac:dyDescent="0.25">
      <c r="A35" s="176" t="s">
        <v>102</v>
      </c>
      <c r="B35" s="177"/>
      <c r="C35" s="178"/>
      <c r="D35" s="55">
        <f>SUM(D9,D16,D26,D31)</f>
        <v>0</v>
      </c>
      <c r="E35" s="55"/>
      <c r="F35" s="59"/>
      <c r="G35" s="58"/>
    </row>
    <row r="36" spans="1:7" x14ac:dyDescent="0.25">
      <c r="B36" s="16"/>
      <c r="C36" s="17"/>
      <c r="D36" s="17"/>
      <c r="E36" s="18"/>
    </row>
    <row r="37" spans="1:7" x14ac:dyDescent="0.25">
      <c r="B37" s="17"/>
      <c r="C37" s="17"/>
      <c r="D37" s="17"/>
      <c r="E37" s="18"/>
    </row>
    <row r="38" spans="1:7" x14ac:dyDescent="0.25">
      <c r="B38" s="17"/>
      <c r="C38" s="17"/>
      <c r="D38" s="17"/>
      <c r="E38" s="18"/>
    </row>
    <row r="39" spans="1:7" x14ac:dyDescent="0.25">
      <c r="B39" s="17"/>
      <c r="C39" s="17"/>
      <c r="D39" s="17"/>
      <c r="E39" s="18"/>
    </row>
    <row r="40" spans="1:7" x14ac:dyDescent="0.25">
      <c r="B40" s="17"/>
      <c r="C40" s="17"/>
      <c r="D40" s="17"/>
      <c r="E40" s="18"/>
    </row>
    <row r="41" spans="1:7" x14ac:dyDescent="0.25">
      <c r="B41" s="17"/>
      <c r="C41" s="17"/>
      <c r="D41" s="17"/>
      <c r="E41" s="18"/>
    </row>
    <row r="42" spans="1:7" x14ac:dyDescent="0.25">
      <c r="B42" s="17"/>
      <c r="C42" s="17"/>
      <c r="D42" s="17"/>
      <c r="E42" s="18"/>
    </row>
    <row r="43" spans="1:7" x14ac:dyDescent="0.25">
      <c r="B43" s="17"/>
      <c r="C43" s="17"/>
      <c r="D43" s="17"/>
      <c r="E43" s="18"/>
    </row>
    <row r="44" spans="1:7" x14ac:dyDescent="0.25">
      <c r="B44" s="17"/>
      <c r="C44" s="17"/>
      <c r="D44" s="17"/>
      <c r="E44" s="18"/>
    </row>
    <row r="45" spans="1:7" x14ac:dyDescent="0.25">
      <c r="B45" s="17"/>
      <c r="C45" s="17"/>
      <c r="D45" s="17"/>
      <c r="E45" s="18"/>
    </row>
    <row r="46" spans="1:7" x14ac:dyDescent="0.25">
      <c r="B46" s="17"/>
      <c r="C46" s="17"/>
      <c r="D46" s="17"/>
      <c r="E46"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sheetData>
  <sheetProtection algorithmName="SHA-512" hashValue="IIOtNl186T1ATR+sVB0CC70hjGEjtlrUrL5l2kSiA3lgzGuQ0j07BM9cC7jPd/p8WtPV2qGXDj7ppPmXWxTJGA==" saltValue="67+oSDc+awDvP7nxJ1YmGw==" spinCount="100000" sheet="1" selectLockedCells="1"/>
  <mergeCells count="32">
    <mergeCell ref="B24:C24"/>
    <mergeCell ref="B17:C17"/>
    <mergeCell ref="B21:C21"/>
    <mergeCell ref="B23:C23"/>
    <mergeCell ref="B14:C14"/>
    <mergeCell ref="B18:C18"/>
    <mergeCell ref="B22:C22"/>
    <mergeCell ref="C6:E6"/>
    <mergeCell ref="B15:C15"/>
    <mergeCell ref="B19:C19"/>
    <mergeCell ref="B20:C20"/>
    <mergeCell ref="E1:E4"/>
    <mergeCell ref="B11:C11"/>
    <mergeCell ref="B13:C13"/>
    <mergeCell ref="A1:B1"/>
    <mergeCell ref="C2:D2"/>
    <mergeCell ref="C3:D3"/>
    <mergeCell ref="C4:D4"/>
    <mergeCell ref="A4:B4"/>
    <mergeCell ref="C1:D1"/>
    <mergeCell ref="A2:B2"/>
    <mergeCell ref="B10:C10"/>
    <mergeCell ref="B12:C12"/>
    <mergeCell ref="B34:C34"/>
    <mergeCell ref="B29:C29"/>
    <mergeCell ref="A35:C35"/>
    <mergeCell ref="B25:C25"/>
    <mergeCell ref="B27:C27"/>
    <mergeCell ref="B30:C30"/>
    <mergeCell ref="B32:C32"/>
    <mergeCell ref="B33:C33"/>
    <mergeCell ref="B28:C28"/>
  </mergeCells>
  <phoneticPr fontId="21" type="noConversion"/>
  <conditionalFormatting sqref="D11:D15">
    <cfRule type="cellIs" dxfId="22" priority="1" operator="equal">
      <formula>0</formula>
    </cfRule>
  </conditionalFormatting>
  <conditionalFormatting sqref="D17">
    <cfRule type="cellIs" dxfId="21" priority="2" operator="equal">
      <formula>0</formula>
    </cfRule>
  </conditionalFormatting>
  <conditionalFormatting sqref="D19:D20">
    <cfRule type="cellIs" dxfId="20" priority="3" operator="equal">
      <formula>0</formula>
    </cfRule>
  </conditionalFormatting>
  <conditionalFormatting sqref="D22:D25">
    <cfRule type="cellIs" dxfId="19" priority="4" operator="equal">
      <formula>0</formula>
    </cfRule>
  </conditionalFormatting>
  <conditionalFormatting sqref="D28:D30">
    <cfRule type="cellIs" dxfId="18" priority="5" operator="equal">
      <formula>0</formula>
    </cfRule>
  </conditionalFormatting>
  <conditionalFormatting sqref="D33:D34">
    <cfRule type="cellIs" dxfId="17" priority="6" operator="equal">
      <formula>0</formula>
    </cfRule>
  </conditionalFormatting>
  <conditionalFormatting sqref="E1">
    <cfRule type="containsText" dxfId="16" priority="11" operator="containsText" text="21">
      <formula>NOT(ISERROR(SEARCH("21",E1)))</formula>
    </cfRule>
    <cfRule type="cellIs" dxfId="15" priority="12" operator="equal">
      <formula>0</formula>
    </cfRule>
  </conditionalFormatting>
  <conditionalFormatting sqref="F35:G35">
    <cfRule type="containsText" dxfId="14" priority="14"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částky!!!!",F35)))</formula>
    </cfRule>
  </conditionalFormatting>
  <conditionalFormatting sqref="G35">
    <cfRule type="containsText" dxfId="13" priority="13" operator="containsText" text="VRAT">
      <formula>NOT(ISERROR(SEARCH("VRAT",G35)))</formula>
    </cfRule>
  </conditionalFormatting>
  <pageMargins left="0.31496062992125984" right="0.31496062992125984" top="0.35433070866141736" bottom="0.35433070866141736"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000CB-07EA-4918-AA64-3388C322FB42}">
  <sheetPr codeName="List5">
    <tabColor rgb="FF66FFFF"/>
  </sheetPr>
  <dimension ref="A1:K72"/>
  <sheetViews>
    <sheetView topLeftCell="A4" zoomScale="90" zoomScaleNormal="90" workbookViewId="0">
      <selection activeCell="F19" sqref="F19"/>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185" t="s">
        <v>38</v>
      </c>
      <c r="B1" s="186"/>
      <c r="C1" s="193" t="str">
        <f>IF('1. SOUHRNNÉ INFORMACE'!B5=0,"",'1. SOUHRNNÉ INFORMACE'!B5)</f>
        <v/>
      </c>
      <c r="D1" s="194"/>
      <c r="E1" s="184">
        <f>'1. SOUHRNNÉ INFORMACE'!B2</f>
        <v>0</v>
      </c>
    </row>
    <row r="2" spans="1:11" x14ac:dyDescent="0.25">
      <c r="A2" s="195" t="s">
        <v>25</v>
      </c>
      <c r="B2" s="196" t="s">
        <v>25</v>
      </c>
      <c r="C2" s="187" t="str">
        <f>IF('1. SOUHRNNÉ INFORMACE'!B6=0,"",'1. SOUHRNNÉ INFORMACE'!B6)</f>
        <v/>
      </c>
      <c r="D2" s="188"/>
      <c r="E2" s="147"/>
    </row>
    <row r="3" spans="1:11" x14ac:dyDescent="0.25">
      <c r="A3" s="56" t="s">
        <v>34</v>
      </c>
      <c r="B3" s="57" t="s">
        <v>34</v>
      </c>
      <c r="C3" s="187" t="str">
        <f>IF('1. SOUHRNNÉ INFORMACE'!B9=0,"",'1. SOUHRNNÉ INFORMACE'!B9)</f>
        <v/>
      </c>
      <c r="D3" s="188"/>
      <c r="E3" s="147"/>
    </row>
    <row r="4" spans="1:11" x14ac:dyDescent="0.25">
      <c r="A4" s="191" t="s">
        <v>35</v>
      </c>
      <c r="B4" s="192" t="s">
        <v>35</v>
      </c>
      <c r="C4" s="189" t="str">
        <f>IF('1. SOUHRNNÉ INFORMACE'!B10=0,"",'1. SOUHRNNÉ INFORMACE'!B10)</f>
        <v/>
      </c>
      <c r="D4" s="190"/>
      <c r="E4" s="147"/>
    </row>
    <row r="5" spans="1:11" ht="26.1" customHeight="1" x14ac:dyDescent="0.25">
      <c r="A5" s="62" t="s">
        <v>61</v>
      </c>
      <c r="B5" s="63" t="str">
        <f>IF('1. SOUHRNNÉ INFORMACE'!B2=0,"",'1. SOUHRNNÉ INFORMACE'!B2)</f>
        <v/>
      </c>
      <c r="C5" s="63"/>
      <c r="D5" s="63" t="str">
        <f>IF('1. SOUHRNNÉ INFORMACE'!D2=0,"",'1. SOUHRNNÉ INFORMACE'!D2)</f>
        <v/>
      </c>
      <c r="E5" s="64" t="str">
        <f>IF('1. SOUHRNNÉ INFORMACE'!E2=0,"",'1. SOUHRNNÉ INFORMACE'!E2)</f>
        <v/>
      </c>
    </row>
    <row r="6" spans="1:11" s="14" customFormat="1" ht="23.45" customHeight="1" x14ac:dyDescent="0.25">
      <c r="A6" s="65"/>
      <c r="B6" s="100" t="s">
        <v>101</v>
      </c>
      <c r="C6" s="181" t="s">
        <v>103</v>
      </c>
      <c r="D6" s="182"/>
      <c r="E6" s="183"/>
      <c r="K6" s="1"/>
    </row>
    <row r="7" spans="1:11" ht="15.75" x14ac:dyDescent="0.25">
      <c r="A7" s="104"/>
      <c r="B7" s="105" t="s">
        <v>130</v>
      </c>
      <c r="C7" s="106" t="s">
        <v>102</v>
      </c>
      <c r="D7" s="107">
        <f>SUM(D9,D16,D26,D31)</f>
        <v>0</v>
      </c>
      <c r="E7" s="108"/>
      <c r="F7" s="2"/>
    </row>
    <row r="8" spans="1:11" ht="15.75" x14ac:dyDescent="0.25">
      <c r="A8" s="110"/>
      <c r="B8" s="111"/>
      <c r="C8" s="112"/>
      <c r="D8" s="113"/>
      <c r="E8" s="114"/>
      <c r="F8" s="2"/>
    </row>
    <row r="9" spans="1:11" x14ac:dyDescent="0.25">
      <c r="A9" s="115" t="s">
        <v>64</v>
      </c>
      <c r="B9" s="67" t="s">
        <v>63</v>
      </c>
      <c r="C9" s="67"/>
      <c r="D9" s="68">
        <f>SUM(D10,D14,D15)</f>
        <v>0</v>
      </c>
      <c r="E9" s="116"/>
    </row>
    <row r="10" spans="1:11" x14ac:dyDescent="0.25">
      <c r="A10" s="109" t="s">
        <v>65</v>
      </c>
      <c r="B10" s="197" t="s">
        <v>67</v>
      </c>
      <c r="C10" s="198"/>
      <c r="D10" s="97">
        <f>SUM(D11:D13)</f>
        <v>0</v>
      </c>
      <c r="E10" s="94"/>
    </row>
    <row r="11" spans="1:11" ht="60.75" customHeight="1" x14ac:dyDescent="0.25">
      <c r="A11" s="53"/>
      <c r="B11" s="161" t="s">
        <v>105</v>
      </c>
      <c r="C11" s="156"/>
      <c r="D11" s="101"/>
      <c r="E11" s="128"/>
    </row>
    <row r="12" spans="1:11" x14ac:dyDescent="0.25">
      <c r="A12" s="53"/>
      <c r="B12" s="161" t="s">
        <v>86</v>
      </c>
      <c r="C12" s="162"/>
      <c r="D12" s="101"/>
      <c r="E12" s="128"/>
      <c r="F12" s="48"/>
    </row>
    <row r="13" spans="1:11" x14ac:dyDescent="0.25">
      <c r="A13" s="53"/>
      <c r="B13" s="161" t="s">
        <v>87</v>
      </c>
      <c r="C13" s="156"/>
      <c r="D13" s="101"/>
      <c r="E13" s="128"/>
      <c r="F13" s="48"/>
    </row>
    <row r="14" spans="1:11" x14ac:dyDescent="0.25">
      <c r="A14" s="52" t="s">
        <v>83</v>
      </c>
      <c r="B14" s="163" t="s">
        <v>84</v>
      </c>
      <c r="C14" s="164"/>
      <c r="D14" s="101"/>
      <c r="E14" s="128"/>
      <c r="F14" s="48"/>
    </row>
    <row r="15" spans="1:11" x14ac:dyDescent="0.25">
      <c r="A15" s="52" t="s">
        <v>88</v>
      </c>
      <c r="B15" s="163" t="s">
        <v>89</v>
      </c>
      <c r="C15" s="164"/>
      <c r="D15" s="102"/>
      <c r="E15" s="128"/>
      <c r="F15" s="48"/>
    </row>
    <row r="16" spans="1:11" x14ac:dyDescent="0.25">
      <c r="A16" s="50" t="s">
        <v>66</v>
      </c>
      <c r="B16" s="51" t="s">
        <v>68</v>
      </c>
      <c r="C16" s="51"/>
      <c r="D16" s="54">
        <f>SUM(D17,D18,D21)</f>
        <v>0</v>
      </c>
      <c r="E16" s="69"/>
      <c r="F16" s="48"/>
    </row>
    <row r="17" spans="1:6" x14ac:dyDescent="0.25">
      <c r="A17" s="52" t="s">
        <v>69</v>
      </c>
      <c r="B17" s="165" t="s">
        <v>70</v>
      </c>
      <c r="C17" s="166"/>
      <c r="D17" s="101"/>
      <c r="E17" s="128"/>
      <c r="F17" s="48"/>
    </row>
    <row r="18" spans="1:6" x14ac:dyDescent="0.25">
      <c r="A18" s="52" t="s">
        <v>71</v>
      </c>
      <c r="B18" s="199" t="s">
        <v>85</v>
      </c>
      <c r="C18" s="180"/>
      <c r="D18" s="95">
        <f>SUM(D19:D20)</f>
        <v>0</v>
      </c>
      <c r="E18" s="96"/>
      <c r="F18" s="48"/>
    </row>
    <row r="19" spans="1:6" x14ac:dyDescent="0.25">
      <c r="A19" s="52"/>
      <c r="B19" s="155" t="s">
        <v>90</v>
      </c>
      <c r="C19" s="156"/>
      <c r="D19" s="101"/>
      <c r="E19" s="128"/>
      <c r="F19" s="48"/>
    </row>
    <row r="20" spans="1:6" x14ac:dyDescent="0.25">
      <c r="A20" s="52"/>
      <c r="B20" s="155" t="s">
        <v>91</v>
      </c>
      <c r="C20" s="156"/>
      <c r="D20" s="101"/>
      <c r="E20" s="128"/>
      <c r="F20" s="48"/>
    </row>
    <row r="21" spans="1:6" x14ac:dyDescent="0.25">
      <c r="A21" s="52" t="s">
        <v>72</v>
      </c>
      <c r="B21" s="159" t="s">
        <v>73</v>
      </c>
      <c r="C21" s="160"/>
      <c r="D21" s="97">
        <f>SUM(D22:D25)</f>
        <v>0</v>
      </c>
      <c r="E21" s="94"/>
      <c r="F21" s="48"/>
    </row>
    <row r="22" spans="1:6" ht="39.950000000000003" customHeight="1" x14ac:dyDescent="0.25">
      <c r="A22" s="53"/>
      <c r="B22" s="161" t="s">
        <v>74</v>
      </c>
      <c r="C22" s="156"/>
      <c r="D22" s="101"/>
      <c r="E22" s="128"/>
      <c r="F22" s="48"/>
    </row>
    <row r="23" spans="1:6" x14ac:dyDescent="0.25">
      <c r="A23" s="53"/>
      <c r="B23" s="161" t="s">
        <v>92</v>
      </c>
      <c r="C23" s="156"/>
      <c r="D23" s="101"/>
      <c r="E23" s="128"/>
    </row>
    <row r="24" spans="1:6" ht="39.950000000000003" customHeight="1" x14ac:dyDescent="0.25">
      <c r="A24" s="53"/>
      <c r="B24" s="161" t="s">
        <v>93</v>
      </c>
      <c r="C24" s="156"/>
      <c r="D24" s="101"/>
      <c r="E24" s="128"/>
    </row>
    <row r="25" spans="1:6" x14ac:dyDescent="0.25">
      <c r="A25" s="53"/>
      <c r="B25" s="161" t="s">
        <v>75</v>
      </c>
      <c r="C25" s="156"/>
      <c r="D25" s="101"/>
      <c r="E25" s="128"/>
    </row>
    <row r="26" spans="1:6" x14ac:dyDescent="0.25">
      <c r="A26" s="50" t="s">
        <v>78</v>
      </c>
      <c r="B26" s="51" t="s">
        <v>39</v>
      </c>
      <c r="C26" s="51"/>
      <c r="D26" s="54">
        <f>SUM(D27,D30)</f>
        <v>0</v>
      </c>
      <c r="E26" s="69"/>
    </row>
    <row r="27" spans="1:6" x14ac:dyDescent="0.25">
      <c r="A27" s="52" t="s">
        <v>76</v>
      </c>
      <c r="B27" s="179" t="s">
        <v>99</v>
      </c>
      <c r="C27" s="180"/>
      <c r="D27" s="80">
        <f>SUM(D28:D29)</f>
        <v>0</v>
      </c>
      <c r="E27" s="94"/>
      <c r="F27" s="48"/>
    </row>
    <row r="28" spans="1:6" x14ac:dyDescent="0.25">
      <c r="A28" s="52"/>
      <c r="B28" s="161" t="s">
        <v>94</v>
      </c>
      <c r="C28" s="156"/>
      <c r="D28" s="101"/>
      <c r="E28" s="128"/>
      <c r="F28" s="48"/>
    </row>
    <row r="29" spans="1:6" x14ac:dyDescent="0.25">
      <c r="A29" s="52"/>
      <c r="B29" s="161" t="s">
        <v>95</v>
      </c>
      <c r="C29" s="156"/>
      <c r="D29" s="101"/>
      <c r="E29" s="128"/>
      <c r="F29" s="48"/>
    </row>
    <row r="30" spans="1:6" x14ac:dyDescent="0.25">
      <c r="A30" s="52" t="s">
        <v>77</v>
      </c>
      <c r="B30" s="155" t="s">
        <v>96</v>
      </c>
      <c r="C30" s="156"/>
      <c r="D30" s="101"/>
      <c r="E30" s="128"/>
    </row>
    <row r="31" spans="1:6" x14ac:dyDescent="0.25">
      <c r="A31" s="50" t="s">
        <v>79</v>
      </c>
      <c r="B31" s="51" t="s">
        <v>136</v>
      </c>
      <c r="C31" s="51"/>
      <c r="D31" s="54">
        <f>D32</f>
        <v>0</v>
      </c>
      <c r="E31" s="69"/>
    </row>
    <row r="32" spans="1:6" x14ac:dyDescent="0.25">
      <c r="A32" s="52" t="s">
        <v>137</v>
      </c>
      <c r="B32" s="159" t="s">
        <v>138</v>
      </c>
      <c r="C32" s="160"/>
      <c r="D32" s="80">
        <f>SUM(D33:D34)</f>
        <v>0</v>
      </c>
      <c r="E32" s="94"/>
    </row>
    <row r="33" spans="1:7" x14ac:dyDescent="0.25">
      <c r="A33" s="52"/>
      <c r="B33" s="161" t="s">
        <v>97</v>
      </c>
      <c r="C33" s="162"/>
      <c r="D33" s="101"/>
      <c r="E33" s="128"/>
    </row>
    <row r="34" spans="1:7" x14ac:dyDescent="0.25">
      <c r="A34" s="53"/>
      <c r="B34" s="161" t="s">
        <v>98</v>
      </c>
      <c r="C34" s="162"/>
      <c r="D34" s="101"/>
      <c r="E34" s="128"/>
    </row>
    <row r="35" spans="1:7" x14ac:dyDescent="0.25">
      <c r="A35" s="176" t="s">
        <v>102</v>
      </c>
      <c r="B35" s="177"/>
      <c r="C35" s="178"/>
      <c r="D35" s="55">
        <f>SUM(D9,D16,D26,D31)</f>
        <v>0</v>
      </c>
      <c r="E35" s="55"/>
      <c r="F35" s="59"/>
      <c r="G35" s="58"/>
    </row>
    <row r="36" spans="1:7" x14ac:dyDescent="0.25">
      <c r="B36" s="16"/>
      <c r="C36" s="17"/>
      <c r="D36" s="17"/>
      <c r="E36" s="18"/>
    </row>
    <row r="37" spans="1:7" x14ac:dyDescent="0.25">
      <c r="B37" s="17"/>
      <c r="C37" s="17"/>
      <c r="D37" s="17"/>
      <c r="E37" s="18"/>
    </row>
    <row r="38" spans="1:7" x14ac:dyDescent="0.25">
      <c r="B38" s="17"/>
      <c r="C38" s="17"/>
      <c r="D38" s="17"/>
      <c r="E38" s="18"/>
    </row>
    <row r="39" spans="1:7" x14ac:dyDescent="0.25">
      <c r="B39" s="17"/>
      <c r="C39" s="17"/>
      <c r="D39" s="17"/>
      <c r="E39" s="18"/>
    </row>
    <row r="40" spans="1:7" x14ac:dyDescent="0.25">
      <c r="B40" s="17"/>
      <c r="C40" s="17"/>
      <c r="D40" s="17"/>
      <c r="E40" s="18"/>
    </row>
    <row r="41" spans="1:7" x14ac:dyDescent="0.25">
      <c r="B41" s="17"/>
      <c r="C41" s="17"/>
      <c r="D41" s="17"/>
      <c r="E41" s="18"/>
    </row>
    <row r="42" spans="1:7" x14ac:dyDescent="0.25">
      <c r="B42" s="17"/>
      <c r="C42" s="17"/>
      <c r="D42" s="17"/>
      <c r="E42" s="18"/>
    </row>
    <row r="43" spans="1:7" x14ac:dyDescent="0.25">
      <c r="B43" s="17"/>
      <c r="C43" s="17"/>
      <c r="D43" s="17"/>
      <c r="E43" s="18"/>
    </row>
    <row r="44" spans="1:7" x14ac:dyDescent="0.25">
      <c r="B44" s="17"/>
      <c r="C44" s="17"/>
      <c r="D44" s="17"/>
      <c r="E44" s="18"/>
    </row>
    <row r="45" spans="1:7" x14ac:dyDescent="0.25">
      <c r="B45" s="17"/>
      <c r="C45" s="17"/>
      <c r="D45" s="17"/>
      <c r="E45" s="18"/>
    </row>
    <row r="46" spans="1:7" x14ac:dyDescent="0.25">
      <c r="B46" s="17"/>
      <c r="C46" s="17"/>
      <c r="D46" s="17"/>
      <c r="E46"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sheetData>
  <sheetProtection algorithmName="SHA-512" hashValue="5Jchi7WBLlyc2o5GkXWDHY8ABXkK3dLTvVoQCoutjwrjTZ09EHxFDR5oeoR7sX7Xz53Ng2UYq5AUuk++/CNitQ==" saltValue="yCIKCTWz2UP6mjtEVuwjsw==" spinCount="100000" sheet="1" objects="1" scenarios="1"/>
  <mergeCells count="32">
    <mergeCell ref="B25:C25"/>
    <mergeCell ref="B30:C30"/>
    <mergeCell ref="B34:C34"/>
    <mergeCell ref="A35:C35"/>
    <mergeCell ref="C6:E6"/>
    <mergeCell ref="B21:C21"/>
    <mergeCell ref="B32:C32"/>
    <mergeCell ref="B33:C33"/>
    <mergeCell ref="B23:C23"/>
    <mergeCell ref="B24:C24"/>
    <mergeCell ref="B27:C27"/>
    <mergeCell ref="B28:C28"/>
    <mergeCell ref="B29:C29"/>
    <mergeCell ref="B17:C17"/>
    <mergeCell ref="B18:C18"/>
    <mergeCell ref="B19:C19"/>
    <mergeCell ref="B20:C20"/>
    <mergeCell ref="B22:C22"/>
    <mergeCell ref="B13:C13"/>
    <mergeCell ref="B14:C14"/>
    <mergeCell ref="B10:C10"/>
    <mergeCell ref="B11:C11"/>
    <mergeCell ref="B12:C12"/>
    <mergeCell ref="B15:C15"/>
    <mergeCell ref="A1:B1"/>
    <mergeCell ref="C1:D1"/>
    <mergeCell ref="E1:E4"/>
    <mergeCell ref="A2:B2"/>
    <mergeCell ref="C2:D2"/>
    <mergeCell ref="C3:D3"/>
    <mergeCell ref="A4:B4"/>
    <mergeCell ref="C4:D4"/>
  </mergeCells>
  <conditionalFormatting sqref="D11:D15">
    <cfRule type="cellIs" dxfId="12" priority="1" operator="equal">
      <formula>0</formula>
    </cfRule>
  </conditionalFormatting>
  <conditionalFormatting sqref="D17">
    <cfRule type="cellIs" dxfId="11" priority="2" operator="equal">
      <formula>0</formula>
    </cfRule>
  </conditionalFormatting>
  <conditionalFormatting sqref="D19:D20">
    <cfRule type="cellIs" dxfId="10" priority="3" operator="equal">
      <formula>0</formula>
    </cfRule>
  </conditionalFormatting>
  <conditionalFormatting sqref="D22:D25">
    <cfRule type="cellIs" dxfId="9" priority="4" operator="equal">
      <formula>0</formula>
    </cfRule>
  </conditionalFormatting>
  <conditionalFormatting sqref="D28:D30">
    <cfRule type="cellIs" dxfId="8" priority="5" operator="equal">
      <formula>0</formula>
    </cfRule>
  </conditionalFormatting>
  <conditionalFormatting sqref="D33:D34">
    <cfRule type="cellIs" dxfId="7" priority="6" operator="equal">
      <formula>0</formula>
    </cfRule>
  </conditionalFormatting>
  <conditionalFormatting sqref="E1">
    <cfRule type="containsText" dxfId="6" priority="7" operator="containsText" text="21">
      <formula>NOT(ISERROR(SEARCH("21",E1)))</formula>
    </cfRule>
    <cfRule type="cellIs" dxfId="5" priority="8" operator="equal">
      <formula>0</formula>
    </cfRule>
  </conditionalFormatting>
  <conditionalFormatting sqref="F35:G35">
    <cfRule type="containsText" dxfId="4" priority="10"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částky!!!!",F35)))</formula>
    </cfRule>
  </conditionalFormatting>
  <conditionalFormatting sqref="G35">
    <cfRule type="containsText" dxfId="3" priority="9" operator="containsText" text="VRAT">
      <formula>NOT(ISERROR(SEARCH("VRAT",G35)))</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zoomScale="90" zoomScaleNormal="90" workbookViewId="0">
      <selection activeCell="K25" sqref="K25"/>
    </sheetView>
  </sheetViews>
  <sheetFormatPr defaultColWidth="8.85546875" defaultRowHeight="12.75" x14ac:dyDescent="0.2"/>
  <cols>
    <col min="1" max="1" width="23.5703125" style="23" customWidth="1"/>
    <col min="2" max="2" width="12.140625" style="23" customWidth="1"/>
    <col min="3" max="3" width="15.85546875" style="23" customWidth="1"/>
    <col min="4" max="4" width="11.85546875" style="23" bestFit="1" customWidth="1"/>
    <col min="5" max="5" width="19.28515625" style="23" customWidth="1"/>
    <col min="6" max="6" width="24.42578125" style="23" customWidth="1"/>
    <col min="7" max="7" width="20.7109375" style="23" customWidth="1"/>
    <col min="8" max="8" width="18.42578125" style="23" customWidth="1"/>
    <col min="9" max="9" width="20.85546875" style="23" customWidth="1"/>
    <col min="10" max="16384" width="8.85546875" style="23"/>
  </cols>
  <sheetData>
    <row r="1" spans="1:9" ht="18" customHeight="1" x14ac:dyDescent="0.25">
      <c r="A1" s="22" t="s">
        <v>0</v>
      </c>
      <c r="B1" s="209" t="str">
        <f>IF('1. SOUHRNNÉ INFORMACE'!B5=0,"",'1. SOUHRNNÉ INFORMACE'!B5)</f>
        <v/>
      </c>
      <c r="C1" s="210"/>
      <c r="D1" s="210"/>
      <c r="E1" s="210"/>
      <c r="F1" s="211"/>
      <c r="I1" s="204">
        <f>'1. SOUHRNNÉ INFORMACE'!B2</f>
        <v>0</v>
      </c>
    </row>
    <row r="2" spans="1:9" ht="15" x14ac:dyDescent="0.25">
      <c r="A2" s="22" t="s">
        <v>1</v>
      </c>
      <c r="B2" s="209" t="str">
        <f>IF('1. SOUHRNNÉ INFORMACE'!B6=0,"",'1. SOUHRNNÉ INFORMACE'!B6)</f>
        <v/>
      </c>
      <c r="C2" s="212"/>
      <c r="D2" s="212"/>
      <c r="E2" s="212"/>
      <c r="F2" s="213"/>
      <c r="I2" s="205"/>
    </row>
    <row r="3" spans="1:9" ht="15" x14ac:dyDescent="0.25">
      <c r="A3" s="22" t="s">
        <v>2</v>
      </c>
      <c r="B3" s="214" t="s">
        <v>3</v>
      </c>
      <c r="C3" s="212"/>
      <c r="D3" s="212"/>
      <c r="E3" s="212"/>
      <c r="F3" s="213"/>
      <c r="I3" s="205"/>
    </row>
    <row r="4" spans="1:9" ht="15" x14ac:dyDescent="0.25">
      <c r="A4" s="22" t="s">
        <v>4</v>
      </c>
      <c r="B4" s="214">
        <v>362</v>
      </c>
      <c r="C4" s="212"/>
      <c r="D4" s="212"/>
      <c r="E4" s="212"/>
      <c r="F4" s="213"/>
      <c r="I4" s="206"/>
    </row>
    <row r="5" spans="1:9" ht="10.15" customHeight="1" x14ac:dyDescent="0.2">
      <c r="A5" s="24"/>
      <c r="B5" s="24"/>
    </row>
    <row r="6" spans="1:9" ht="42" customHeight="1" x14ac:dyDescent="0.2">
      <c r="A6" s="203" t="s">
        <v>133</v>
      </c>
      <c r="B6" s="203"/>
      <c r="C6" s="203"/>
      <c r="D6" s="203"/>
      <c r="E6" s="203"/>
      <c r="F6" s="203"/>
      <c r="G6" s="203"/>
      <c r="H6" s="203"/>
      <c r="I6" s="203"/>
    </row>
    <row r="7" spans="1:9" x14ac:dyDescent="0.2">
      <c r="A7" s="25"/>
      <c r="B7" s="25"/>
    </row>
    <row r="8" spans="1:9" ht="33.6" customHeight="1" x14ac:dyDescent="0.2">
      <c r="A8" s="200" t="s">
        <v>22</v>
      </c>
      <c r="B8" s="200"/>
      <c r="C8" s="200"/>
      <c r="D8" s="200"/>
      <c r="E8" s="200"/>
      <c r="F8" s="200"/>
      <c r="G8" s="200"/>
      <c r="H8" s="200"/>
      <c r="I8" s="200"/>
    </row>
    <row r="9" spans="1:9" ht="13.9" customHeight="1" x14ac:dyDescent="0.2">
      <c r="A9" s="26"/>
      <c r="B9" s="26"/>
      <c r="C9" s="26"/>
      <c r="D9" s="26"/>
      <c r="E9" s="26"/>
      <c r="F9" s="26"/>
      <c r="G9" s="26"/>
      <c r="H9" s="26"/>
      <c r="I9" s="26"/>
    </row>
    <row r="10" spans="1:9" x14ac:dyDescent="0.2">
      <c r="A10" s="27" t="s">
        <v>5</v>
      </c>
      <c r="B10" s="27"/>
    </row>
    <row r="11" spans="1:9" s="44" customFormat="1" ht="60.75" customHeight="1" x14ac:dyDescent="0.25">
      <c r="A11" s="207" t="s">
        <v>6</v>
      </c>
      <c r="B11" s="208"/>
      <c r="C11" s="28" t="s">
        <v>7</v>
      </c>
      <c r="D11" s="28" t="s">
        <v>8</v>
      </c>
      <c r="E11" s="117" t="s">
        <v>9</v>
      </c>
      <c r="F11" s="117" t="s">
        <v>131</v>
      </c>
      <c r="G11" s="117" t="s">
        <v>10</v>
      </c>
      <c r="H11" s="117" t="s">
        <v>132</v>
      </c>
      <c r="I11" s="92" t="s">
        <v>11</v>
      </c>
    </row>
    <row r="12" spans="1:9" x14ac:dyDescent="0.2">
      <c r="A12" s="29" t="s">
        <v>12</v>
      </c>
      <c r="B12" s="29"/>
      <c r="C12" s="29" t="s">
        <v>13</v>
      </c>
      <c r="D12" s="29" t="s">
        <v>14</v>
      </c>
      <c r="E12" s="29" t="s">
        <v>15</v>
      </c>
      <c r="F12" s="29">
        <v>1</v>
      </c>
      <c r="G12" s="29">
        <v>2</v>
      </c>
      <c r="H12" s="29">
        <v>3</v>
      </c>
      <c r="I12" s="29" t="s">
        <v>16</v>
      </c>
    </row>
    <row r="13" spans="1:9" ht="18" customHeight="1" x14ac:dyDescent="0.2">
      <c r="A13" s="201" t="s">
        <v>17</v>
      </c>
      <c r="B13" s="202"/>
      <c r="C13" s="30"/>
      <c r="D13" s="30"/>
      <c r="E13" s="30"/>
      <c r="F13" s="31">
        <f>SUM(F15:F18)</f>
        <v>0</v>
      </c>
      <c r="G13" s="31">
        <f>SUM(G15:G18)</f>
        <v>0</v>
      </c>
      <c r="H13" s="31">
        <f>SUM(H15:H18)</f>
        <v>0</v>
      </c>
      <c r="I13" s="31">
        <f>SUM(I15:I18)</f>
        <v>0</v>
      </c>
    </row>
    <row r="14" spans="1:9" ht="16.899999999999999" customHeight="1" x14ac:dyDescent="0.2">
      <c r="A14" s="217" t="s">
        <v>18</v>
      </c>
      <c r="B14" s="218"/>
      <c r="C14" s="32"/>
      <c r="D14" s="32"/>
      <c r="E14" s="32"/>
      <c r="F14" s="33"/>
      <c r="G14" s="33"/>
      <c r="H14" s="33"/>
      <c r="I14" s="34"/>
    </row>
    <row r="15" spans="1:9" ht="16.149999999999999" customHeight="1" x14ac:dyDescent="0.2">
      <c r="A15" s="215" t="str">
        <f>IF('1. SOUHRNNÉ INFORMACE'!B2=0,"",'1. SOUHRNNÉ INFORMACE'!B2)</f>
        <v/>
      </c>
      <c r="B15" s="216"/>
      <c r="C15" s="35"/>
      <c r="D15" s="35"/>
      <c r="E15" s="35" t="str">
        <f>IF(ISBLANK('1. SOUHRNNÉ INFORMACE'!B10),"",'1. SOUHRNNÉ INFORMACE'!B10)</f>
        <v/>
      </c>
      <c r="F15" s="36">
        <f>'1. SOUHRNNÉ INFORMACE'!B11</f>
        <v>0</v>
      </c>
      <c r="G15" s="36">
        <f>'1. SOUHRNNÉ INFORMACE'!B12</f>
        <v>0</v>
      </c>
      <c r="H15" s="36">
        <f>'2. POUŽITÍ DOTACE'!D6+'1. SOUHRNNÉ INFORMACE'!B14</f>
        <v>0</v>
      </c>
      <c r="I15" s="37">
        <f>F15-G15-H15</f>
        <v>0</v>
      </c>
    </row>
    <row r="16" spans="1:9" x14ac:dyDescent="0.2">
      <c r="A16" s="207"/>
      <c r="B16" s="219"/>
      <c r="C16" s="38"/>
      <c r="D16" s="38"/>
      <c r="E16" s="38"/>
      <c r="F16" s="39"/>
      <c r="G16" s="39"/>
      <c r="H16" s="39"/>
      <c r="I16" s="37"/>
    </row>
    <row r="17" spans="1:10" x14ac:dyDescent="0.2">
      <c r="A17" s="207"/>
      <c r="B17" s="219"/>
      <c r="C17" s="38"/>
      <c r="D17" s="38"/>
      <c r="E17" s="38"/>
      <c r="F17" s="39"/>
      <c r="G17" s="39"/>
      <c r="H17" s="39"/>
      <c r="I17" s="37"/>
    </row>
    <row r="18" spans="1:10" x14ac:dyDescent="0.2">
      <c r="A18" s="207"/>
      <c r="B18" s="219"/>
      <c r="C18" s="38"/>
      <c r="D18" s="38"/>
      <c r="E18" s="38"/>
      <c r="F18" s="39"/>
      <c r="G18" s="39"/>
      <c r="H18" s="39"/>
      <c r="I18" s="37"/>
    </row>
    <row r="19" spans="1:10" x14ac:dyDescent="0.2">
      <c r="A19" s="201" t="s">
        <v>19</v>
      </c>
      <c r="B19" s="202"/>
      <c r="C19" s="30"/>
      <c r="D19" s="30"/>
      <c r="E19" s="30"/>
      <c r="F19" s="31">
        <f>SUM(F21:F22)</f>
        <v>0</v>
      </c>
      <c r="G19" s="31">
        <f>SUM(G21:G22)</f>
        <v>0</v>
      </c>
      <c r="H19" s="31">
        <f>SUM(H21:H22)</f>
        <v>0</v>
      </c>
      <c r="I19" s="31">
        <f>SUM(I21:I22)</f>
        <v>0</v>
      </c>
    </row>
    <row r="20" spans="1:10" x14ac:dyDescent="0.2">
      <c r="A20" s="209" t="s">
        <v>20</v>
      </c>
      <c r="B20" s="220"/>
      <c r="C20" s="40"/>
      <c r="D20" s="40"/>
      <c r="E20" s="40"/>
      <c r="F20" s="41"/>
      <c r="G20" s="41"/>
      <c r="H20" s="41"/>
      <c r="I20" s="37"/>
    </row>
    <row r="21" spans="1:10" x14ac:dyDescent="0.2">
      <c r="A21" s="207"/>
      <c r="B21" s="219"/>
      <c r="C21" s="40"/>
      <c r="D21" s="40"/>
      <c r="E21" s="40"/>
      <c r="F21" s="41"/>
      <c r="G21" s="41"/>
      <c r="H21" s="41"/>
      <c r="I21" s="37"/>
    </row>
    <row r="22" spans="1:10" x14ac:dyDescent="0.2">
      <c r="A22" s="207"/>
      <c r="B22" s="219"/>
      <c r="C22" s="40"/>
      <c r="D22" s="40"/>
      <c r="E22" s="40"/>
      <c r="F22" s="41"/>
      <c r="G22" s="41"/>
      <c r="H22" s="41"/>
      <c r="I22" s="37"/>
    </row>
    <row r="23" spans="1:10" ht="33" customHeight="1" x14ac:dyDescent="0.2">
      <c r="A23" s="201" t="s">
        <v>21</v>
      </c>
      <c r="B23" s="202"/>
      <c r="C23" s="30"/>
      <c r="D23" s="30"/>
      <c r="E23" s="30"/>
      <c r="F23" s="42">
        <f>F13+F19</f>
        <v>0</v>
      </c>
      <c r="G23" s="42">
        <f>G13+G19</f>
        <v>0</v>
      </c>
      <c r="H23" s="42">
        <f>H13+H19</f>
        <v>0</v>
      </c>
      <c r="I23" s="42">
        <f>I13+I19</f>
        <v>0</v>
      </c>
      <c r="J23" s="81" t="str">
        <f>IF(I23&lt;0,"SKUTEČNÉ ČERPÁNÍ JE VYŠŠÍ NEŽ VÝŠE DOTACE; NA LISTU 2a NEBO 2b PONIŽTE NÁKLADY DOTACE","")</f>
        <v/>
      </c>
    </row>
    <row r="24" spans="1:10" x14ac:dyDescent="0.2">
      <c r="A24" s="43"/>
      <c r="B24" s="43"/>
      <c r="C24" s="44"/>
      <c r="D24" s="44"/>
      <c r="E24" s="44"/>
      <c r="F24" s="44"/>
      <c r="G24" s="44"/>
      <c r="H24" s="44"/>
      <c r="I24" s="44"/>
    </row>
    <row r="25" spans="1:10" x14ac:dyDescent="0.2">
      <c r="A25" s="44"/>
      <c r="B25" s="44"/>
      <c r="C25" s="44"/>
      <c r="D25" s="44"/>
      <c r="E25" s="44"/>
      <c r="F25" s="44"/>
      <c r="G25" s="44"/>
      <c r="H25" s="44"/>
      <c r="I25" s="44"/>
    </row>
  </sheetData>
  <sheetProtection algorithmName="SHA-512" hashValue="462A3+e73M1+hxxEZ0JAZawDhnAmZMGdJuwUeZJrALDgfDAuFnFZ2ttI6QHaYcnFwY0T4QQWwcENeKa6a35nPw==" saltValue="o9DlKVlLyqKpqLDKDwDOCw==" spinCount="100000" sheet="1"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1. SOUHRNNÉ INFORMACE</vt:lpstr>
      <vt:lpstr>2. POUŽITÍ DOTACE</vt:lpstr>
      <vt:lpstr>2a. Sportovní činnnost</vt:lpstr>
      <vt:lpstr>2b. Provoz a údržba</vt:lpstr>
      <vt:lpstr>3. FINANČNÍ VYPOŘÁDÁNÍ Vyhl.</vt:lpstr>
      <vt:lpstr>'1. SOUHRNNÉ INFORMACE'!Oblast_tisku</vt:lpstr>
      <vt:lpstr>'2. POUŽITÍ DOTACE'!Oblast_tisku</vt:lpstr>
      <vt:lpstr>'2a. Sportovní činnnost'!Oblast_tisku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Šlajchrt Martin</cp:lastModifiedBy>
  <cp:revision/>
  <cp:lastPrinted>2023-11-08T17:08:22Z</cp:lastPrinted>
  <dcterms:created xsi:type="dcterms:W3CDTF">2021-11-13T18:08:13Z</dcterms:created>
  <dcterms:modified xsi:type="dcterms:W3CDTF">2023-11-28T09:57:49Z</dcterms:modified>
  <cp:category/>
  <cp:contentStatus/>
</cp:coreProperties>
</file>