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comments5.xml" ContentType="application/vnd.openxmlformats-officedocument.spreadsheetml.comments+xml"/>
  <Override PartName="/xl/drawings/drawing8.xml" ContentType="application/vnd.openxmlformats-officedocument.drawing+xml"/>
  <Override PartName="/xl/comments6.xml" ContentType="application/vnd.openxmlformats-officedocument.spreadsheetml.comments+xml"/>
  <Override PartName="/xl/drawings/drawing9.xml" ContentType="application/vnd.openxmlformats-officedocument.drawing+xml"/>
  <Override PartName="/xl/comments7.xml" ContentType="application/vnd.openxmlformats-officedocument.spreadsheetml.comments+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codeName="ThisWorkbook" defaultThemeVersion="166925"/>
  <mc:AlternateContent xmlns:mc="http://schemas.openxmlformats.org/markup-compatibility/2006">
    <mc:Choice Requires="x15">
      <x15ac:absPath xmlns:x15ac="http://schemas.microsoft.com/office/spreadsheetml/2010/11/ac" url="https://agenturasport-my.sharepoint.com/personal/horak_agenturasport_cz/Documents/Dokumenty/dotace/vyúčtování/OS23/"/>
    </mc:Choice>
  </mc:AlternateContent>
  <xr:revisionPtr revIDLastSave="215" documentId="8_{A9D612D1-D236-4A33-BDC7-9491D88C3D2D}" xr6:coauthVersionLast="47" xr6:coauthVersionMax="47" xr10:uidLastSave="{B71F5BEF-0EB9-4454-8AEA-E10DBC41E69C}"/>
  <bookViews>
    <workbookView xWindow="-28920" yWindow="-120" windowWidth="29040" windowHeight="15840" tabRatio="627" firstSheet="2" activeTab="8" xr2:uid="{9FF6FD80-7DF8-4412-AC57-6C2DEDD1DF1C}"/>
  </bookViews>
  <sheets>
    <sheet name="1. SOUHRNNÉ INFORMACE" sheetId="4" r:id="rId1"/>
    <sheet name="2A. POUŽITÍ DOTACE-oblast A" sheetId="11" r:id="rId2"/>
    <sheet name="2A. Aktivita 1" sheetId="3" r:id="rId3"/>
    <sheet name="2A. Aktivita 2" sheetId="13" r:id="rId4"/>
    <sheet name="2A. Aktivita 3" sheetId="15" r:id="rId5"/>
    <sheet name="2A. POUŽITÍ DOTACE-oblast B" sheetId="21" r:id="rId6"/>
    <sheet name="2B. Aktivita 1" sheetId="20" r:id="rId7"/>
    <sheet name="2B. Aktivita 2" sheetId="22" r:id="rId8"/>
    <sheet name="2B. Aktivita 3" sheetId="23" r:id="rId9"/>
    <sheet name="3. FINANČNÍ VYPOŘÁDÁNÍ Vyhl." sheetId="1" r:id="rId10"/>
  </sheets>
  <externalReferences>
    <externalReference r:id="rId11"/>
  </externalReferences>
  <definedNames>
    <definedName name="Kraj">[1]List3!$C$3:$C$16</definedName>
    <definedName name="_xlnm.Print_Area" localSheetId="0">'1. SOUHRNNÉ INFORMACE'!$A$1:$B$21</definedName>
    <definedName name="_xlnm.Print_Area" localSheetId="2">'2A. Aktivita 1'!$A$1:$E$42</definedName>
    <definedName name="_xlnm.Print_Area" localSheetId="1">'2A. POUŽITÍ DOTACE-oblast A'!$A$1:$E$45</definedName>
    <definedName name="_xlnm.Print_Area" localSheetId="9">'3. FINANČNÍ VYPOŘÁDÁNÍ Vyhl.'!$A$1:$I$23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8" i="4" l="1"/>
  <c r="D10" i="21"/>
  <c r="D11" i="21"/>
  <c r="D12" i="21"/>
  <c r="D13" i="21"/>
  <c r="D14" i="21"/>
  <c r="D15" i="21"/>
  <c r="D16" i="21"/>
  <c r="D17" i="21"/>
  <c r="D18" i="21"/>
  <c r="D19" i="21"/>
  <c r="D20" i="21"/>
  <c r="D21" i="21"/>
  <c r="F21" i="21" s="1"/>
  <c r="D22" i="21"/>
  <c r="D23" i="21"/>
  <c r="D24" i="21"/>
  <c r="D25" i="21"/>
  <c r="D26" i="21"/>
  <c r="D27" i="21"/>
  <c r="D28" i="21"/>
  <c r="D29" i="21"/>
  <c r="D30" i="21"/>
  <c r="D31" i="21"/>
  <c r="D32" i="21"/>
  <c r="D33" i="21"/>
  <c r="D34" i="21"/>
  <c r="D35" i="21"/>
  <c r="D36" i="21"/>
  <c r="D37" i="21"/>
  <c r="D38" i="21"/>
  <c r="D9" i="21"/>
  <c r="D10" i="11"/>
  <c r="D11" i="11"/>
  <c r="D12" i="11"/>
  <c r="D13" i="11"/>
  <c r="D14" i="11"/>
  <c r="D15" i="11"/>
  <c r="D16" i="11"/>
  <c r="D17" i="11"/>
  <c r="D18" i="11"/>
  <c r="D19" i="11"/>
  <c r="D20" i="11"/>
  <c r="D21" i="11"/>
  <c r="D22" i="11"/>
  <c r="D23" i="11"/>
  <c r="D24" i="11"/>
  <c r="D25" i="11"/>
  <c r="D26" i="11"/>
  <c r="D27" i="11"/>
  <c r="D28" i="11"/>
  <c r="D29" i="11"/>
  <c r="D30" i="11"/>
  <c r="D31" i="11"/>
  <c r="D32" i="11"/>
  <c r="D33" i="11"/>
  <c r="D34" i="11"/>
  <c r="D35" i="11"/>
  <c r="D36" i="11"/>
  <c r="D37" i="11"/>
  <c r="D38" i="11"/>
  <c r="D9" i="11"/>
  <c r="G16" i="1"/>
  <c r="F16" i="1"/>
  <c r="E16" i="1"/>
  <c r="A16" i="1"/>
  <c r="A15" i="1"/>
  <c r="D6" i="21"/>
  <c r="H16" i="1" s="1"/>
  <c r="D38" i="23"/>
  <c r="D37" i="23"/>
  <c r="D33" i="23"/>
  <c r="D32" i="23" s="1"/>
  <c r="D25" i="23"/>
  <c r="D22" i="23"/>
  <c r="D19" i="23"/>
  <c r="D18" i="23"/>
  <c r="D13" i="23"/>
  <c r="D12" i="23"/>
  <c r="D41" i="23" s="1"/>
  <c r="D10" i="23" s="1"/>
  <c r="E10" i="23" s="1"/>
  <c r="F10" i="23"/>
  <c r="F9" i="23"/>
  <c r="E9" i="23"/>
  <c r="E5" i="23"/>
  <c r="C4" i="23"/>
  <c r="C3" i="23"/>
  <c r="C2" i="23"/>
  <c r="E1" i="23"/>
  <c r="C1" i="23"/>
  <c r="D38" i="22"/>
  <c r="D37" i="22"/>
  <c r="D33" i="22"/>
  <c r="D32" i="22"/>
  <c r="D25" i="22"/>
  <c r="D22" i="22"/>
  <c r="D19" i="22"/>
  <c r="D18" i="22"/>
  <c r="D13" i="22"/>
  <c r="D12" i="22"/>
  <c r="D41" i="22" s="1"/>
  <c r="D10" i="22" s="1"/>
  <c r="E10" i="22" s="1"/>
  <c r="F10" i="22"/>
  <c r="F9" i="22"/>
  <c r="E9" i="22"/>
  <c r="E5" i="22"/>
  <c r="C4" i="22"/>
  <c r="C3" i="22"/>
  <c r="C2" i="22"/>
  <c r="E1" i="22"/>
  <c r="C1" i="22"/>
  <c r="C6" i="21"/>
  <c r="E7" i="21" s="1"/>
  <c r="A7" i="21" s="1"/>
  <c r="A6" i="21"/>
  <c r="A5" i="22" s="1"/>
  <c r="F26" i="21"/>
  <c r="C4" i="21"/>
  <c r="C3" i="21"/>
  <c r="C2" i="21"/>
  <c r="F1" i="21"/>
  <c r="E1" i="21"/>
  <c r="C1" i="21"/>
  <c r="D38" i="20"/>
  <c r="D37" i="20"/>
  <c r="D33" i="20"/>
  <c r="D32" i="20"/>
  <c r="D25" i="20"/>
  <c r="D22" i="20"/>
  <c r="D19" i="20"/>
  <c r="D18" i="20"/>
  <c r="D13" i="20"/>
  <c r="D12" i="20"/>
  <c r="D41" i="20" s="1"/>
  <c r="D10" i="20" s="1"/>
  <c r="E10" i="20" s="1"/>
  <c r="F10" i="20"/>
  <c r="F9" i="20"/>
  <c r="E9" i="20"/>
  <c r="E5" i="20"/>
  <c r="C4" i="20"/>
  <c r="C3" i="20"/>
  <c r="C2" i="20"/>
  <c r="E1" i="20"/>
  <c r="C1" i="20"/>
  <c r="B13" i="4"/>
  <c r="D38" i="15"/>
  <c r="D37" i="15"/>
  <c r="D33" i="15"/>
  <c r="D32" i="15"/>
  <c r="D25" i="15"/>
  <c r="D22" i="15"/>
  <c r="D19" i="15"/>
  <c r="D18" i="15"/>
  <c r="D13" i="15"/>
  <c r="D12" i="15"/>
  <c r="D41" i="15" s="1"/>
  <c r="D10" i="15" s="1"/>
  <c r="E10" i="15" s="1"/>
  <c r="F10" i="15"/>
  <c r="F9" i="15"/>
  <c r="E9" i="15"/>
  <c r="E5" i="15"/>
  <c r="C4" i="15"/>
  <c r="C3" i="15"/>
  <c r="C2" i="15"/>
  <c r="E1" i="15"/>
  <c r="C1" i="15"/>
  <c r="D38" i="13"/>
  <c r="D37" i="13"/>
  <c r="D33" i="13"/>
  <c r="D32" i="13" s="1"/>
  <c r="D25" i="13"/>
  <c r="D22" i="13"/>
  <c r="D19" i="13"/>
  <c r="D18" i="13"/>
  <c r="D13" i="13"/>
  <c r="D12" i="13"/>
  <c r="D41" i="13" s="1"/>
  <c r="D10" i="13" s="1"/>
  <c r="E10" i="13" s="1"/>
  <c r="F10" i="13"/>
  <c r="F9" i="13"/>
  <c r="E9" i="13"/>
  <c r="E5" i="13"/>
  <c r="C4" i="13"/>
  <c r="C3" i="13"/>
  <c r="C2" i="13"/>
  <c r="E1" i="13"/>
  <c r="C1" i="13"/>
  <c r="D19" i="3"/>
  <c r="A5" i="23" l="1"/>
  <c r="A5" i="20"/>
  <c r="E6" i="21"/>
  <c r="F21" i="11"/>
  <c r="D6" i="11"/>
  <c r="H15" i="1" s="1"/>
  <c r="C6" i="11" l="1"/>
  <c r="E7" i="11" s="1"/>
  <c r="A6" i="11"/>
  <c r="A19" i="4"/>
  <c r="A14" i="4"/>
  <c r="E5" i="3"/>
  <c r="F10" i="3"/>
  <c r="F9" i="3"/>
  <c r="E9" i="3"/>
  <c r="A5" i="13" l="1"/>
  <c r="A5" i="3"/>
  <c r="A5" i="15"/>
  <c r="F1" i="11"/>
  <c r="E15" i="1" l="1"/>
  <c r="D38" i="3"/>
  <c r="D33" i="3"/>
  <c r="D25" i="3"/>
  <c r="D22" i="3"/>
  <c r="D13" i="3"/>
  <c r="C4" i="3"/>
  <c r="C3" i="3"/>
  <c r="C2" i="3"/>
  <c r="E1" i="3"/>
  <c r="C1" i="3"/>
  <c r="C4" i="11"/>
  <c r="C3" i="11"/>
  <c r="C2" i="11"/>
  <c r="E1" i="11"/>
  <c r="C1" i="11"/>
  <c r="D18" i="3" l="1"/>
  <c r="D32" i="3"/>
  <c r="F26" i="11" s="1"/>
  <c r="D37" i="3"/>
  <c r="D12" i="3"/>
  <c r="D41" i="3" l="1"/>
  <c r="A7" i="11"/>
  <c r="I1" i="1"/>
  <c r="D10" i="3" l="1"/>
  <c r="E10" i="3" s="1"/>
  <c r="E6" i="11" l="1"/>
  <c r="H13" i="1"/>
  <c r="B1" i="1"/>
  <c r="B2" i="1"/>
  <c r="F15" i="1"/>
  <c r="G15" i="1"/>
  <c r="G13" i="1" s="1"/>
  <c r="F13" i="1" l="1"/>
  <c r="I15" i="1"/>
  <c r="I16" i="1"/>
  <c r="G19" i="1"/>
  <c r="H19" i="1"/>
  <c r="F19" i="1"/>
  <c r="F23" i="1" l="1"/>
  <c r="I13" i="1"/>
  <c r="H23" i="1"/>
  <c r="G23" i="1"/>
  <c r="I19" i="1"/>
  <c r="I23" i="1" l="1"/>
  <c r="J23"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Horák Ivan</author>
  </authors>
  <commentList>
    <comment ref="B13" authorId="0" shapeId="0" xr:uid="{607E77B4-4839-480A-9A1E-84DEF662E63A}">
      <text>
        <r>
          <rPr>
            <sz val="9"/>
            <color indexed="81"/>
            <rFont val="Arial"/>
            <family val="2"/>
            <charset val="238"/>
          </rPr>
          <t xml:space="preserve">na účet č. 4929001/0710, pokud Příjemce vrací nevyčerpané finanční prostředky v průběhu roku, ve kterém byla dotace poskytnuta - tedy do </t>
        </r>
        <r>
          <rPr>
            <b/>
            <sz val="9"/>
            <color indexed="81"/>
            <rFont val="Arial"/>
            <family val="2"/>
            <charset val="238"/>
          </rPr>
          <t>31.12.2023
JE NAVEDENO Z LISTŮ JEDNOTLIVÝCH AKTIVIT</t>
        </r>
      </text>
    </comment>
    <comment ref="B18" authorId="0" shapeId="0" xr:uid="{C50A4BEB-36F9-49CC-A3B9-874E3DC8E390}">
      <text>
        <r>
          <rPr>
            <sz val="9"/>
            <color indexed="81"/>
            <rFont val="Arial"/>
            <family val="2"/>
            <charset val="238"/>
          </rPr>
          <t xml:space="preserve">na účet č. 4929001/0710, pokud Příjemce vrací nevyčerpané finanční prostředky v průběhu roku, ve kterém byla dotace poskytnuta - tedy do </t>
        </r>
        <r>
          <rPr>
            <b/>
            <sz val="9"/>
            <color indexed="81"/>
            <rFont val="Arial"/>
            <family val="2"/>
            <charset val="238"/>
          </rPr>
          <t>31.12.2023
JE NAVEDENO Z LISTŮ JEDNOTLIVÝCH AKTIVIT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Horák Ivan</author>
  </authors>
  <commentList>
    <comment ref="E7" authorId="0" shapeId="0" xr:uid="{64E5A921-F0E6-44B2-85A6-12C0CF862676}">
      <text>
        <r>
          <rPr>
            <b/>
            <sz val="9"/>
            <color indexed="10"/>
            <rFont val="Tahoma"/>
            <family val="2"/>
            <charset val="238"/>
          </rPr>
          <t>E7 - ZVOLTE MOŽNOST !!!</t>
        </r>
        <r>
          <rPr>
            <b/>
            <sz val="9"/>
            <color indexed="81"/>
            <rFont val="Tahoma"/>
            <family val="2"/>
            <charset val="238"/>
          </rPr>
          <t xml:space="preserve">
Část I.
7. Aktivity příjemce dotace, u kterých se tímto Rozhodnutím stanovuje závazná
povinnost jejich realizace, včetně stanovení minimální výše podpory pro tyto
jednotlivé aktivity. Přesuny dotačních prostředků do jiných aktivit není dovoleno.
8. Aktivity příjemce, které se tímto Rozhodnutím stanovují, jako nezávazné, je možný přesun dotačních prostředků ve prospěch aktivit uvedených v části I bod 7 tohoto Rozhodnutí. V případě, že nebudou tyto aktivity realizovány v minimální výši, jak je v tomto bodě 8., části I stanoveno, musí být dotační prostředky v nespotřebované výši vráceny Poskytovateli nebo přesunuty na aktivity uvedené v části I bod 7. tohoto Rozhodnutí.</t>
        </r>
      </text>
    </comment>
    <comment ref="D8" authorId="0" shapeId="0" xr:uid="{AAC09A15-2D66-4625-8D8E-09F749F8A358}">
      <text>
        <r>
          <rPr>
            <sz val="9"/>
            <color indexed="81"/>
            <rFont val="Arial"/>
            <family val="2"/>
            <charset val="238"/>
          </rPr>
          <t xml:space="preserve">D8 - na účet č. 4929001/0710, pokud Příjemce vrací nevyčerpané finanční prostředky v průběhu roku, ve kterém byla dotace poskytnuta - tedy do </t>
        </r>
        <r>
          <rPr>
            <b/>
            <sz val="9"/>
            <color indexed="81"/>
            <rFont val="Arial"/>
            <family val="2"/>
            <charset val="238"/>
          </rPr>
          <t>31.12.2023</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Horák Ivan</author>
  </authors>
  <commentList>
    <comment ref="E7" authorId="0" shapeId="0" xr:uid="{5A9D0C71-25AC-4908-B549-B9D8B9A7AEEC}">
      <text>
        <r>
          <rPr>
            <b/>
            <sz val="9"/>
            <color indexed="10"/>
            <rFont val="Tahoma"/>
            <family val="2"/>
            <charset val="238"/>
          </rPr>
          <t>E7 - ZVOLTE MOŽNOST !!!</t>
        </r>
        <r>
          <rPr>
            <b/>
            <sz val="9"/>
            <color indexed="81"/>
            <rFont val="Tahoma"/>
            <family val="2"/>
            <charset val="238"/>
          </rPr>
          <t xml:space="preserve">
Část I.
7. Aktivity příjemce dotace, u kterých se tímto Rozhodnutím stanovuje závazná
povinnost jejich realizace, včetně stanovení minimální výše podpory pro tyto
jednotlivé aktivity. Přesuny dotačních prostředků do jiných aktivit není dovoleno.
8. Aktivity příjemce, které se tímto Rozhodnutím stanovují, jako nezávazné, je možný přesun dotačních prostředků ve prospěch aktivit uvedených v části I bod 7 tohoto Rozhodnutí. V případě, že nebudou tyto aktivity realizovány v minimální výši, jak je v tomto bodě 8., části I stanoveno, musí být dotační prostředky v nespotřebované výši vráceny Poskytovateli nebo přesunuty na aktivity uvedené v části I bod 7. tohoto Rozhodnutí.</t>
        </r>
      </text>
    </comment>
    <comment ref="D8" authorId="0" shapeId="0" xr:uid="{997DF31D-DD07-418D-B396-BA598A7C2835}">
      <text>
        <r>
          <rPr>
            <sz val="9"/>
            <color indexed="81"/>
            <rFont val="Arial"/>
            <family val="2"/>
            <charset val="238"/>
          </rPr>
          <t xml:space="preserve">D8 - na účet č. 4929001/0710, pokud Příjemce vrací nevyčerpané finanční prostředky v průběhu roku, ve kterém byla dotace poskytnuta - tedy do </t>
        </r>
        <r>
          <rPr>
            <b/>
            <sz val="9"/>
            <color indexed="81"/>
            <rFont val="Arial"/>
            <family val="2"/>
            <charset val="238"/>
          </rPr>
          <t>31.12.2023</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Horák Ivan</author>
  </authors>
  <commentList>
    <comment ref="E7" authorId="0" shapeId="0" xr:uid="{13126315-42FC-4623-9897-43E425DF10B2}">
      <text>
        <r>
          <rPr>
            <b/>
            <sz val="9"/>
            <color indexed="10"/>
            <rFont val="Tahoma"/>
            <family val="2"/>
            <charset val="238"/>
          </rPr>
          <t>E7 - ZVOLTE MOŽNOST !!!</t>
        </r>
        <r>
          <rPr>
            <b/>
            <sz val="9"/>
            <color indexed="81"/>
            <rFont val="Tahoma"/>
            <family val="2"/>
            <charset val="238"/>
          </rPr>
          <t xml:space="preserve">
Část I.
7. Aktivity příjemce dotace, u kterých se tímto Rozhodnutím stanovuje závazná
povinnost jejich realizace, včetně stanovení minimální výše podpory pro tyto
jednotlivé aktivity. Přesuny dotačních prostředků do jiných aktivit není dovoleno.
8. Aktivity příjemce, které se tímto Rozhodnutím stanovují, jako nezávazné, je možný přesun dotačních prostředků ve prospěch aktivit uvedených v části I bod 7 tohoto Rozhodnutí. V případě, že nebudou tyto aktivity realizovány v minimální výši, jak je v tomto bodě 8., části I stanoveno, musí být dotační prostředky v nespotřebované výši vráceny Poskytovateli nebo přesunuty na aktivity uvedené v části I bod 7. tohoto Rozhodnutí.</t>
        </r>
      </text>
    </comment>
    <comment ref="D8" authorId="0" shapeId="0" xr:uid="{0BAA29C8-EF31-4B32-8C76-59BE1144BB5A}">
      <text>
        <r>
          <rPr>
            <sz val="9"/>
            <color indexed="81"/>
            <rFont val="Arial"/>
            <family val="2"/>
            <charset val="238"/>
          </rPr>
          <t xml:space="preserve">D8 - na účet č. 4929001/0710, pokud Příjemce vrací nevyčerpané finanční prostředky v průběhu roku, ve kterém byla dotace poskytnuta - tedy do </t>
        </r>
        <r>
          <rPr>
            <b/>
            <sz val="9"/>
            <color indexed="81"/>
            <rFont val="Arial"/>
            <family val="2"/>
            <charset val="238"/>
          </rPr>
          <t>31.12.2023</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Horák Ivan</author>
  </authors>
  <commentList>
    <comment ref="E7" authorId="0" shapeId="0" xr:uid="{39CD517E-8117-4B3C-8061-005E4955FC10}">
      <text>
        <r>
          <rPr>
            <b/>
            <sz val="9"/>
            <color indexed="10"/>
            <rFont val="Tahoma"/>
            <family val="2"/>
            <charset val="238"/>
          </rPr>
          <t>E7 - ZVOLTE MOŽNOST !!!</t>
        </r>
        <r>
          <rPr>
            <b/>
            <sz val="9"/>
            <color indexed="81"/>
            <rFont val="Tahoma"/>
            <family val="2"/>
            <charset val="238"/>
          </rPr>
          <t xml:space="preserve">
Část I.
7. Aktivity příjemce dotace, u kterých se tímto Rozhodnutím stanovuje závazná
povinnost jejich realizace, včetně stanovení minimální výše podpory pro tyto
jednotlivé aktivity. Přesuny dotačních prostředků do jiných aktivit není dovoleno.
8. Aktivity příjemce, které se tímto Rozhodnutím stanovují, jako nezávazné, je možný přesun dotačních prostředků ve prospěch aktivit uvedených v části I bod 7 tohoto Rozhodnutí. V případě, že nebudou tyto aktivity realizovány v minimální výši, jak je v tomto bodě 8., části I stanoveno, musí být dotační prostředky v nespotřebované výši vráceny Poskytovateli nebo přesunuty na aktivity uvedené v části I bod 7. tohoto Rozhodnutí.</t>
        </r>
      </text>
    </comment>
    <comment ref="D8" authorId="0" shapeId="0" xr:uid="{20C35CE0-A42C-4638-B9CA-533C0B98ED31}">
      <text>
        <r>
          <rPr>
            <sz val="9"/>
            <color indexed="81"/>
            <rFont val="Arial"/>
            <family val="2"/>
            <charset val="238"/>
          </rPr>
          <t xml:space="preserve">D8 - na účet č. 4929001/0710, pokud Příjemce vrací nevyčerpané finanční prostředky v průběhu roku, ve kterém byla dotace poskytnuta - tedy do </t>
        </r>
        <r>
          <rPr>
            <b/>
            <sz val="9"/>
            <color indexed="81"/>
            <rFont val="Arial"/>
            <family val="2"/>
            <charset val="238"/>
          </rPr>
          <t>31.12.2023</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Horák Ivan</author>
  </authors>
  <commentList>
    <comment ref="E7" authorId="0" shapeId="0" xr:uid="{5948E601-001B-4A43-ACCA-2C794B666BC0}">
      <text>
        <r>
          <rPr>
            <b/>
            <sz val="9"/>
            <color indexed="10"/>
            <rFont val="Tahoma"/>
            <family val="2"/>
            <charset val="238"/>
          </rPr>
          <t>E7 - ZVOLTE MOŽNOST !!!</t>
        </r>
        <r>
          <rPr>
            <b/>
            <sz val="9"/>
            <color indexed="81"/>
            <rFont val="Tahoma"/>
            <family val="2"/>
            <charset val="238"/>
          </rPr>
          <t xml:space="preserve">
Část I.
7. Aktivity příjemce dotace, u kterých se tímto Rozhodnutím stanovuje závazná
povinnost jejich realizace, včetně stanovení minimální výše podpory pro tyto
jednotlivé aktivity. Přesuny dotačních prostředků do jiných aktivit není dovoleno.
8. Aktivity příjemce, které se tímto Rozhodnutím stanovují, jako nezávazné, je možný přesun dotačních prostředků ve prospěch aktivit uvedených v části I bod 7 tohoto Rozhodnutí. V případě, že nebudou tyto aktivity realizovány v minimální výši, jak je v tomto bodě 8., části I stanoveno, musí být dotační prostředky v nespotřebované výši vráceny Poskytovateli nebo přesunuty na aktivity uvedené v části I bod 7. tohoto Rozhodnutí.</t>
        </r>
      </text>
    </comment>
    <comment ref="D8" authorId="0" shapeId="0" xr:uid="{ACCF3AE3-FC3B-4AF1-8938-076C0DEFE7BE}">
      <text>
        <r>
          <rPr>
            <sz val="9"/>
            <color indexed="81"/>
            <rFont val="Arial"/>
            <family val="2"/>
            <charset val="238"/>
          </rPr>
          <t xml:space="preserve">D8 - na účet č. 4929001/0710, pokud Příjemce vrací nevyčerpané finanční prostředky v průběhu roku, ve kterém byla dotace poskytnuta - tedy do </t>
        </r>
        <r>
          <rPr>
            <b/>
            <sz val="9"/>
            <color indexed="81"/>
            <rFont val="Arial"/>
            <family val="2"/>
            <charset val="238"/>
          </rPr>
          <t>31.12.2023</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Horák Ivan</author>
  </authors>
  <commentList>
    <comment ref="E7" authorId="0" shapeId="0" xr:uid="{60480B29-D7A3-40A9-924C-0B374E0233FA}">
      <text>
        <r>
          <rPr>
            <b/>
            <sz val="9"/>
            <color indexed="10"/>
            <rFont val="Tahoma"/>
            <family val="2"/>
            <charset val="238"/>
          </rPr>
          <t>E7 - ZVOLTE MOŽNOST !!!</t>
        </r>
        <r>
          <rPr>
            <b/>
            <sz val="9"/>
            <color indexed="81"/>
            <rFont val="Tahoma"/>
            <family val="2"/>
            <charset val="238"/>
          </rPr>
          <t xml:space="preserve">
Část I.
7. Aktivity příjemce dotace, u kterých se tímto Rozhodnutím stanovuje závazná
povinnost jejich realizace, včetně stanovení minimální výše podpory pro tyto
jednotlivé aktivity. Přesuny dotačních prostředků do jiných aktivit není dovoleno.
8. Aktivity příjemce, které se tímto Rozhodnutím stanovují, jako nezávazné, je možný přesun dotačních prostředků ve prospěch aktivit uvedených v části I bod 7 tohoto Rozhodnutí. V případě, že nebudou tyto aktivity realizovány v minimální výši, jak je v tomto bodě 8., části I stanoveno, musí být dotační prostředky v nespotřebované výši vráceny Poskytovateli nebo přesunuty na aktivity uvedené v části I bod 7. tohoto Rozhodnutí.</t>
        </r>
      </text>
    </comment>
    <comment ref="D8" authorId="0" shapeId="0" xr:uid="{D09F3E1D-9DB6-4F36-8BC4-5A3F95828D90}">
      <text>
        <r>
          <rPr>
            <sz val="9"/>
            <color indexed="81"/>
            <rFont val="Arial"/>
            <family val="2"/>
            <charset val="238"/>
          </rPr>
          <t xml:space="preserve">D8 - na účet č. 4929001/0710, pokud Příjemce vrací nevyčerpané finanční prostředky v průběhu roku, ve kterém byla dotace poskytnuta - tedy do </t>
        </r>
        <r>
          <rPr>
            <b/>
            <sz val="9"/>
            <color indexed="81"/>
            <rFont val="Arial"/>
            <family val="2"/>
            <charset val="238"/>
          </rPr>
          <t>31.12.2023</t>
        </r>
      </text>
    </comment>
  </commentList>
</comments>
</file>

<file path=xl/sharedStrings.xml><?xml version="1.0" encoding="utf-8"?>
<sst xmlns="http://schemas.openxmlformats.org/spreadsheetml/2006/main" count="548" uniqueCount="153">
  <si>
    <t>Název příjemce:</t>
  </si>
  <si>
    <t>IČO příjemce:</t>
  </si>
  <si>
    <t>Poskytovatel:</t>
  </si>
  <si>
    <t>Národní sportovní agentura</t>
  </si>
  <si>
    <t>Kapitola:</t>
  </si>
  <si>
    <t>v Kč na dvě desetinná místa</t>
  </si>
  <si>
    <t>Ukazatel</t>
  </si>
  <si>
    <t>č. akce (projektu) EDS/SMVS</t>
  </si>
  <si>
    <t>účelový znak</t>
  </si>
  <si>
    <t>číslo jednací</t>
  </si>
  <si>
    <t>Vráceno v průběhu roku na příjmový účet poskytovatele</t>
  </si>
  <si>
    <t>Předepsaná výše vratky dotace a návratné finanční výpomoci při finančním vypořádání</t>
  </si>
  <si>
    <t>a</t>
  </si>
  <si>
    <t>b</t>
  </si>
  <si>
    <t>c</t>
  </si>
  <si>
    <t>d</t>
  </si>
  <si>
    <t>4 = 1 - 2 - 3</t>
  </si>
  <si>
    <t>A.1 Dotace celkem</t>
  </si>
  <si>
    <t>v tom: jednotlivé dotační tituly</t>
  </si>
  <si>
    <t>A.2 Návratné finanční výpomoci celkem</t>
  </si>
  <si>
    <t>v tom: jednotlivé tituly</t>
  </si>
  <si>
    <t>A.3 Dotace a návratné finanční výpomoci celkem (A.1 + A.2)</t>
  </si>
  <si>
    <r>
      <t>Část A.</t>
    </r>
    <r>
      <rPr>
        <sz val="10"/>
        <rFont val="Arial"/>
        <family val="2"/>
        <charset val="238"/>
      </rPr>
      <t> Finanční vypořádání dotací a návratných finančních výpomocí s výjimkou dotací na programové financování, na projekty výzkumu, vývoje a inovací a na projekty spolufinancované z rozpočtu Evropské unie a z prostředků finančních mechanismů</t>
    </r>
  </si>
  <si>
    <t>Název výzvy</t>
  </si>
  <si>
    <t>Příjemce dotace (název)</t>
  </si>
  <si>
    <t>IČO</t>
  </si>
  <si>
    <t>Adresa sídla</t>
  </si>
  <si>
    <t>Kraj</t>
  </si>
  <si>
    <t>Číslo Žádosti o poskytnutí dotace</t>
  </si>
  <si>
    <t>Kontaktní osoba, která vyúčtování zpracovala</t>
  </si>
  <si>
    <t>Jméno, příjmení</t>
  </si>
  <si>
    <t>Telefon</t>
  </si>
  <si>
    <t>E-mail</t>
  </si>
  <si>
    <t>Číslo žádosti</t>
  </si>
  <si>
    <t>Číslo rozhodnutí</t>
  </si>
  <si>
    <t xml:space="preserve">Druh výdaje                          </t>
  </si>
  <si>
    <t>Pokud je příjemce dotace plátcem DPH a má v konkrétním případě nárok na uplatnění odpočtu DPH na vstupu podle zákona č. 235/2004 Sb., o dani z přidané hodnoty, ve znění pozdějších předpisů, je DPH neuznatelným nákladem.</t>
  </si>
  <si>
    <t xml:space="preserve">Příjemce dotace </t>
  </si>
  <si>
    <t>Osobní náklady</t>
  </si>
  <si>
    <t>kraj</t>
  </si>
  <si>
    <t>Zkratka</t>
  </si>
  <si>
    <t>1.</t>
  </si>
  <si>
    <t>Hlavní město Praha</t>
  </si>
  <si>
    <t>PHA</t>
  </si>
  <si>
    <t>Středočeský kraj</t>
  </si>
  <si>
    <t>Jihočeský kraj</t>
  </si>
  <si>
    <t>Plzeňský kraj</t>
  </si>
  <si>
    <t>PLK</t>
  </si>
  <si>
    <t>2.</t>
  </si>
  <si>
    <t>3.</t>
  </si>
  <si>
    <t>4.</t>
  </si>
  <si>
    <t>5.</t>
  </si>
  <si>
    <t>6.</t>
  </si>
  <si>
    <t>Karlovarský kraj</t>
  </si>
  <si>
    <t>KVK</t>
  </si>
  <si>
    <t>7.</t>
  </si>
  <si>
    <t>Ústecký kraj</t>
  </si>
  <si>
    <t>ULK</t>
  </si>
  <si>
    <t>Liberecký kraj</t>
  </si>
  <si>
    <t>LBK</t>
  </si>
  <si>
    <t>Číslo jednací Rozhodnutí o poskytnutí dotace</t>
  </si>
  <si>
    <t>Spotřebované nákupy</t>
  </si>
  <si>
    <t>50</t>
  </si>
  <si>
    <t>501</t>
  </si>
  <si>
    <t>51</t>
  </si>
  <si>
    <t>Spotřeba materiálu</t>
  </si>
  <si>
    <t>Služby</t>
  </si>
  <si>
    <t>511</t>
  </si>
  <si>
    <t>Opravy a udržování</t>
  </si>
  <si>
    <t>512</t>
  </si>
  <si>
    <t>518</t>
  </si>
  <si>
    <t>Ostatní služby</t>
  </si>
  <si>
    <t>Ostatní služby související s plněním účelu Výzvy a oblasti podpory</t>
  </si>
  <si>
    <t>521</t>
  </si>
  <si>
    <t>524</t>
  </si>
  <si>
    <t>52</t>
  </si>
  <si>
    <t>54</t>
  </si>
  <si>
    <r>
      <t xml:space="preserve">Vyúčtování dotace je příjemce povinen předložit NSA nejpozději do </t>
    </r>
    <r>
      <rPr>
        <b/>
        <sz val="10"/>
        <color rgb="FFFF0000"/>
        <rFont val="Arial"/>
        <family val="2"/>
        <charset val="238"/>
      </rPr>
      <t>15. 2. 2024</t>
    </r>
    <r>
      <rPr>
        <sz val="10"/>
        <rFont val="Arial"/>
        <family val="2"/>
        <charset val="238"/>
      </rPr>
      <t xml:space="preserve">, není-li v Rozhodnutí uvedeno jinak. Příjemce je současně povinen finančně vypořádat poskytnutý příspěvek nejpozději do </t>
    </r>
    <r>
      <rPr>
        <b/>
        <sz val="10"/>
        <color rgb="FFFF0000"/>
        <rFont val="Arial"/>
        <family val="2"/>
        <charset val="238"/>
      </rPr>
      <t>15.2.2024</t>
    </r>
    <r>
      <rPr>
        <sz val="10"/>
        <rFont val="Arial"/>
        <family val="2"/>
        <charset val="238"/>
      </rPr>
      <t>, a to v souladu s vyhláškou č. 367/2015 Sb., vyhláška o zásadách a lhůtách finančního vypořádání vztahů se státním rozpočtem, státními finančními aktivy a Národním fondem (vyhláška o finančním vypořádání).</t>
    </r>
  </si>
  <si>
    <t>statutární orgán</t>
  </si>
  <si>
    <t>502</t>
  </si>
  <si>
    <t>Spotřeba energie</t>
  </si>
  <si>
    <t>Cestovné</t>
  </si>
  <si>
    <t>Ostatní materiál</t>
  </si>
  <si>
    <t>503</t>
  </si>
  <si>
    <t>Spotřeba ostatních neskladovatelných dodávek</t>
  </si>
  <si>
    <t>jízdné</t>
  </si>
  <si>
    <t>na pořízení drobného nehmotného majetku (dále jen „DNHM“) nebo 1 licence na užívání NHM souvisejícím s plněním účelu poskytnuté dotace dle části I. bodu 4. Rozhodnutí, jehož pořizovací cena je nižší/rovna 80 tis. Kč bez DPH</t>
  </si>
  <si>
    <t>mzdové náklady - stálí pracovníci</t>
  </si>
  <si>
    <t>mzdové náklady - vedlejší pracovní poměr</t>
  </si>
  <si>
    <t>Zákonné sociální a zdravotní pojištění</t>
  </si>
  <si>
    <t>Pojistné</t>
  </si>
  <si>
    <t>Ostatní</t>
  </si>
  <si>
    <t>Celkem náklady/výdaje:</t>
  </si>
  <si>
    <t>Skutečné čerpání dotace CELKEM</t>
  </si>
  <si>
    <t>na pořízení drobného hmotného majetku (dále jen DHM) souvisejícím s plněním účelu poskytnuté dotace dle části I. bodu 4. tohoto Rozhodnutí, jehož pořizovací cena za 1 ks DHM nebo 1 souboru věcí DHM je nižší/rovno 60 tis. Kč bez DPH,</t>
  </si>
  <si>
    <t>8.</t>
  </si>
  <si>
    <t>9.</t>
  </si>
  <si>
    <t>STČ</t>
  </si>
  <si>
    <t>JHČ</t>
  </si>
  <si>
    <t>Královéhradecký kraj</t>
  </si>
  <si>
    <t>HKK</t>
  </si>
  <si>
    <t>Pardubický kraj</t>
  </si>
  <si>
    <t>PAK</t>
  </si>
  <si>
    <t>Kraj Vysočina</t>
  </si>
  <si>
    <t>VYS</t>
  </si>
  <si>
    <t>Jihomoravský kraj</t>
  </si>
  <si>
    <t>JHM</t>
  </si>
  <si>
    <t>Olomoucký kraj</t>
  </si>
  <si>
    <t>OLK</t>
  </si>
  <si>
    <t>Moravskoslezský kraj</t>
  </si>
  <si>
    <t>MSK</t>
  </si>
  <si>
    <t>10.</t>
  </si>
  <si>
    <t>11.</t>
  </si>
  <si>
    <t>12.</t>
  </si>
  <si>
    <t>13.</t>
  </si>
  <si>
    <r>
      <t xml:space="preserve">Skutečně čerpáno
</t>
    </r>
    <r>
      <rPr>
        <b/>
        <sz val="10"/>
        <color rgb="FFFF0000"/>
        <rFont val="Arial"/>
        <family val="2"/>
        <charset val="238"/>
      </rPr>
      <t>k 31. 12. 2023</t>
    </r>
  </si>
  <si>
    <r>
      <t xml:space="preserve">Skutečně použito
</t>
    </r>
    <r>
      <rPr>
        <b/>
        <sz val="10"/>
        <color rgb="FFFF0000"/>
        <rFont val="Arial"/>
        <family val="2"/>
        <charset val="238"/>
      </rPr>
      <t>k 31. 12. 2023</t>
    </r>
  </si>
  <si>
    <r>
      <t>Finanční vypořádání dotací a návratných finančních výpomocí poskytnutých </t>
    </r>
    <r>
      <rPr>
        <b/>
        <sz val="13"/>
        <color theme="0"/>
        <rFont val="Arial"/>
        <family val="2"/>
        <charset val="238"/>
      </rPr>
      <t>příjemcům přímo</t>
    </r>
    <r>
      <rPr>
        <sz val="13"/>
        <color theme="0"/>
        <rFont val="Arial"/>
        <family val="2"/>
        <charset val="238"/>
      </rPr>
      <t> ze státního rozpočtu nebo státních finančních aktiv</t>
    </r>
  </si>
  <si>
    <t>Údaje o příjemci dotace</t>
  </si>
  <si>
    <t>Upozornění pro příjemce</t>
  </si>
  <si>
    <t>Ostatní náklady</t>
  </si>
  <si>
    <t>549</t>
  </si>
  <si>
    <t>Jiné ostatní náklady</t>
  </si>
  <si>
    <t>VYPLŇUJTE PROSÍM JEN ŽLUTÉ BUŇKY!!!!</t>
  </si>
  <si>
    <t>Dotace k vyúčtování po odečtu již vrácené částky</t>
  </si>
  <si>
    <t>Aktivita 1</t>
  </si>
  <si>
    <t>Skutečné čerpání</t>
  </si>
  <si>
    <t>Výše dotace do aktivity 1 - dle RoPD</t>
  </si>
  <si>
    <t>mzdové náklady dle podmínek bodu 6.2 písm. a) RoPD</t>
  </si>
  <si>
    <t>Náklady na ubytování a stravování souvisejících s plněním účelu Výzvy a oblasti podpory do výše 10 % poskytnuté dotace</t>
  </si>
  <si>
    <t>Aktivita 2</t>
  </si>
  <si>
    <t>Aktivita 3</t>
  </si>
  <si>
    <t>Vyplňte název aktivity</t>
  </si>
  <si>
    <t>Vráceno do 31.12.2023</t>
  </si>
  <si>
    <t>Osoba oprávněná jednat za příjemce*</t>
  </si>
  <si>
    <t>* Příjemce dotace uvede statutárního zástupce subjektu, kterým je Předseda, nebo Prezident, nebo jinak pojmenovaný nejvyšší představitel statutárního orgánu NEBO jiný pověřený člen kolektivního statutárního orgánu na základě pověření tohoto orgánu NEBO Zmocněnec na základě plné moci. V případě pověření či zmocnění Příjemce doloží příslušné pověření nebo plnou moc, pokud tento dokument nebyl dodán jako příloha žádosti o poskytnutí dotace.</t>
  </si>
  <si>
    <t>OPH2023</t>
  </si>
  <si>
    <t>Oblast podpory A - Rozvoj a podpora sportu</t>
  </si>
  <si>
    <t>Výše poskytnuté dotace v oblasti podpory A</t>
  </si>
  <si>
    <r>
      <t xml:space="preserve">Nevyčerpané prostředky z oblasti podpory A vrácené na účet NSA - </t>
    </r>
    <r>
      <rPr>
        <b/>
        <sz val="10"/>
        <color rgb="FFFF0000"/>
        <rFont val="Arial"/>
        <family val="2"/>
        <charset val="238"/>
      </rPr>
      <t>4929001/0710</t>
    </r>
    <r>
      <rPr>
        <sz val="10"/>
        <color theme="1"/>
        <rFont val="Arial"/>
        <family val="2"/>
        <charset val="238"/>
      </rPr>
      <t xml:space="preserve">  (v Kč) do </t>
    </r>
    <r>
      <rPr>
        <b/>
        <sz val="10"/>
        <color rgb="FFFF0000"/>
        <rFont val="Arial"/>
        <family val="2"/>
        <charset val="238"/>
      </rPr>
      <t>31.12.2023</t>
    </r>
  </si>
  <si>
    <t>Paušální Náklady/Výdaje uplatněné v souladu s bodem 7. části II. Rozhodnutí o poskytnutí dotace *</t>
  </si>
  <si>
    <t>Oblast podpory B - Státní sportovní reprezentace</t>
  </si>
  <si>
    <t>Výše poskytnuté dotace v oblasti podpory B</t>
  </si>
  <si>
    <r>
      <t xml:space="preserve">Nevyčerpané prostředky z oblasti podpory B vrácené na účet NSA - </t>
    </r>
    <r>
      <rPr>
        <b/>
        <sz val="10"/>
        <color rgb="FFFF0000"/>
        <rFont val="Arial"/>
        <family val="2"/>
        <charset val="238"/>
      </rPr>
      <t>4929001/0710</t>
    </r>
    <r>
      <rPr>
        <sz val="10"/>
        <color theme="1"/>
        <rFont val="Arial"/>
        <family val="2"/>
        <charset val="238"/>
      </rPr>
      <t xml:space="preserve">  (v Kč) do </t>
    </r>
    <r>
      <rPr>
        <b/>
        <sz val="10"/>
        <color rgb="FFFF0000"/>
        <rFont val="Arial"/>
        <family val="2"/>
        <charset val="238"/>
      </rPr>
      <t>31.12.2023</t>
    </r>
  </si>
  <si>
    <t>* Část II Rozhodnutí o poskytnutí dotace
7. V souladu s ustanovením § 14 odst. 6 rozpočtových pravidel je příjemce dotace oprávněn náklady do výše 10% z poskytnuté částky dotace dle bodu 3. Část I vyúčtovat jako paušální. Výše těchto jednotlivých nákladů nemusí být příjemcem dotace prokazovány</t>
  </si>
  <si>
    <t>Náklady na údržbu a provoz administrativní budovy ve vlastnictví žadatele, maximálně do výše 10 %</t>
  </si>
  <si>
    <t>Ostatní náklady účtované na účet 511</t>
  </si>
  <si>
    <t>Jízdné</t>
  </si>
  <si>
    <t>Nájemné</t>
  </si>
  <si>
    <t>na vzdělávání cvičitelů, trenérů, lektorů, instruktorů a dalších odborníků včetně dobrovolných pracovníků</t>
  </si>
  <si>
    <t>Náklady na trenérské služby, služby zdravotního zabezpečení, metodické služby, služby technického a servisního zabezpečení</t>
  </si>
  <si>
    <t>na propagaci související s plněním účelu Výzvy a oblastí podpory do výše 10 % poskytnuté dotace</t>
  </si>
  <si>
    <t>Náklady na ubytování a stravování do výše 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</si>
</sst>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 #,##0.00\ &quot;Kč&quot;_-;\-* #,##0.00\ &quot;Kč&quot;_-;_-* &quot;-&quot;??\ &quot;Kč&quot;_-;_-@_-"/>
    <numFmt numFmtId="164" formatCode="_-* #,##0.00\ [$Kč-405]_-;\-* #,##0.00\ [$Kč-405]_-;_-* &quot;-&quot;??\ [$Kč-405]_-;_-@_-"/>
    <numFmt numFmtId="165" formatCode="#,##0.00\ &quot;Kč&quot;"/>
    <numFmt numFmtId="166" formatCode="_-* #,##0\ &quot;Kč&quot;_-;\-* #,##0\ &quot;Kč&quot;_-;_-* &quot;-&quot;??\ &quot;Kč&quot;_-;_-@_-"/>
    <numFmt numFmtId="167" formatCode="00000000"/>
  </numFmts>
  <fonts count="41" x14ac:knownFonts="1">
    <font>
      <sz val="11"/>
      <color theme="1"/>
      <name val="Calibri"/>
      <family val="2"/>
      <charset val="238"/>
      <scheme val="minor"/>
    </font>
    <font>
      <b/>
      <sz val="11"/>
      <color theme="1"/>
      <name val="Calibri"/>
      <family val="2"/>
      <charset val="238"/>
      <scheme val="minor"/>
    </font>
    <font>
      <b/>
      <sz val="11"/>
      <color rgb="FFFF0000"/>
      <name val="Calibri"/>
      <family val="2"/>
      <charset val="238"/>
      <scheme val="minor"/>
    </font>
    <font>
      <sz val="11"/>
      <color theme="1"/>
      <name val="Calibri"/>
      <family val="2"/>
      <charset val="238"/>
      <scheme val="minor"/>
    </font>
    <font>
      <sz val="10"/>
      <name val="Arial"/>
      <family val="2"/>
      <charset val="238"/>
    </font>
    <font>
      <sz val="10"/>
      <color theme="0"/>
      <name val="Arial"/>
      <family val="2"/>
      <charset val="238"/>
    </font>
    <font>
      <b/>
      <sz val="10"/>
      <color theme="0"/>
      <name val="Arial"/>
      <family val="2"/>
      <charset val="238"/>
    </font>
    <font>
      <b/>
      <sz val="10"/>
      <name val="Arial"/>
      <family val="2"/>
      <charset val="238"/>
    </font>
    <font>
      <sz val="10"/>
      <color theme="1"/>
      <name val="Arial"/>
      <family val="2"/>
      <charset val="238"/>
    </font>
    <font>
      <b/>
      <sz val="10"/>
      <color rgb="FFFF0000"/>
      <name val="Arial"/>
      <family val="2"/>
      <charset val="238"/>
    </font>
    <font>
      <sz val="8"/>
      <color theme="1"/>
      <name val="Arial"/>
      <family val="2"/>
      <charset val="238"/>
    </font>
    <font>
      <b/>
      <sz val="9.5"/>
      <name val="Arial"/>
      <family val="2"/>
      <charset val="238"/>
    </font>
    <font>
      <b/>
      <sz val="10"/>
      <color theme="1"/>
      <name val="Arial"/>
      <family val="2"/>
      <charset val="238"/>
    </font>
    <font>
      <sz val="10"/>
      <name val="Arial"/>
      <family val="2"/>
    </font>
    <font>
      <sz val="10"/>
      <color theme="1"/>
      <name val="Arial"/>
      <family val="2"/>
    </font>
    <font>
      <b/>
      <sz val="10"/>
      <name val="Arial"/>
      <family val="2"/>
    </font>
    <font>
      <b/>
      <sz val="8"/>
      <color theme="1"/>
      <name val="Arial"/>
      <family val="2"/>
      <charset val="238"/>
    </font>
    <font>
      <b/>
      <sz val="14"/>
      <color theme="1"/>
      <name val="Arial"/>
      <family val="2"/>
      <charset val="238"/>
    </font>
    <font>
      <b/>
      <sz val="16"/>
      <color rgb="FFFF0000"/>
      <name val="Calibri"/>
      <family val="2"/>
      <charset val="238"/>
      <scheme val="minor"/>
    </font>
    <font>
      <sz val="8"/>
      <name val="Calibri"/>
      <family val="2"/>
      <charset val="238"/>
      <scheme val="minor"/>
    </font>
    <font>
      <b/>
      <sz val="10"/>
      <color rgb="FFFFFF00"/>
      <name val="Arial"/>
      <family val="2"/>
      <charset val="238"/>
    </font>
    <font>
      <b/>
      <sz val="11"/>
      <color rgb="FFFF0000"/>
      <name val="Arial"/>
      <family val="2"/>
      <charset val="238"/>
    </font>
    <font>
      <sz val="9"/>
      <color indexed="81"/>
      <name val="Arial"/>
      <family val="2"/>
      <charset val="238"/>
    </font>
    <font>
      <b/>
      <sz val="10"/>
      <color rgb="FF002060"/>
      <name val="Arial"/>
      <family val="2"/>
      <charset val="238"/>
    </font>
    <font>
      <b/>
      <sz val="11"/>
      <color rgb="FF002060"/>
      <name val="Calibri"/>
      <family val="2"/>
      <charset val="238"/>
      <scheme val="minor"/>
    </font>
    <font>
      <b/>
      <sz val="12"/>
      <color rgb="FF002060"/>
      <name val="Calibri"/>
      <family val="2"/>
      <charset val="238"/>
      <scheme val="minor"/>
    </font>
    <font>
      <sz val="11"/>
      <color rgb="FF002060"/>
      <name val="Calibri"/>
      <family val="2"/>
      <charset val="238"/>
      <scheme val="minor"/>
    </font>
    <font>
      <sz val="13"/>
      <color theme="0"/>
      <name val="Arial"/>
      <family val="2"/>
      <charset val="238"/>
    </font>
    <font>
      <b/>
      <sz val="13"/>
      <color theme="0"/>
      <name val="Arial"/>
      <family val="2"/>
      <charset val="238"/>
    </font>
    <font>
      <b/>
      <sz val="9"/>
      <color indexed="81"/>
      <name val="Arial"/>
      <family val="2"/>
      <charset val="238"/>
    </font>
    <font>
      <b/>
      <sz val="11"/>
      <name val="Arial"/>
      <family val="2"/>
      <charset val="238"/>
    </font>
    <font>
      <b/>
      <sz val="9"/>
      <color indexed="81"/>
      <name val="Tahoma"/>
      <family val="2"/>
      <charset val="238"/>
    </font>
    <font>
      <b/>
      <sz val="10"/>
      <color rgb="FF001BB0"/>
      <name val="Arial"/>
      <family val="2"/>
      <charset val="238"/>
    </font>
    <font>
      <b/>
      <sz val="9"/>
      <color indexed="10"/>
      <name val="Tahoma"/>
      <family val="2"/>
      <charset val="238"/>
    </font>
    <font>
      <sz val="11"/>
      <color theme="0"/>
      <name val="Calibri"/>
      <family val="2"/>
      <charset val="238"/>
      <scheme val="minor"/>
    </font>
    <font>
      <b/>
      <i/>
      <sz val="8"/>
      <color theme="0"/>
      <name val="Arial"/>
      <family val="2"/>
      <charset val="238"/>
    </font>
    <font>
      <sz val="8"/>
      <name val="Arial"/>
      <family val="2"/>
      <charset val="238"/>
    </font>
    <font>
      <b/>
      <sz val="11"/>
      <color theme="0"/>
      <name val="Calibri"/>
      <family val="2"/>
      <charset val="238"/>
      <scheme val="minor"/>
    </font>
    <font>
      <b/>
      <sz val="11"/>
      <color theme="0"/>
      <name val="Arial"/>
      <family val="2"/>
      <charset val="238"/>
    </font>
    <font>
      <sz val="11"/>
      <name val="Calibri"/>
      <family val="2"/>
      <charset val="238"/>
      <scheme val="minor"/>
    </font>
    <font>
      <u/>
      <sz val="11"/>
      <color theme="10"/>
      <name val="Calibri"/>
      <family val="2"/>
      <charset val="238"/>
      <scheme val="minor"/>
    </font>
  </fonts>
  <fills count="20">
    <fill>
      <patternFill patternType="none"/>
    </fill>
    <fill>
      <patternFill patternType="gray125"/>
    </fill>
    <fill>
      <patternFill patternType="solid">
        <fgColor rgb="FFBFBFBF"/>
        <bgColor indexed="64"/>
      </patternFill>
    </fill>
    <fill>
      <patternFill patternType="solid">
        <fgColor rgb="FF1D2B8A"/>
        <bgColor indexed="64"/>
      </patternFill>
    </fill>
    <fill>
      <patternFill patternType="solid">
        <fgColor rgb="FF324148"/>
        <bgColor indexed="64"/>
      </patternFill>
    </fill>
    <fill>
      <patternFill patternType="solid">
        <fgColor rgb="FFC4D0D6"/>
        <bgColor indexed="64"/>
      </patternFill>
    </fill>
    <fill>
      <patternFill patternType="solid">
        <fgColor rgb="FF001BB0"/>
        <bgColor indexed="64"/>
      </patternFill>
    </fill>
    <fill>
      <patternFill patternType="solid">
        <fgColor rgb="FF001BB0"/>
        <bgColor indexed="26"/>
      </patternFill>
    </fill>
    <fill>
      <patternFill patternType="solid">
        <fgColor rgb="FF324148"/>
        <bgColor indexed="24"/>
      </patternFill>
    </fill>
    <fill>
      <patternFill patternType="solid">
        <fgColor theme="0"/>
        <bgColor indexed="64"/>
      </patternFill>
    </fill>
    <fill>
      <patternFill patternType="solid">
        <fgColor theme="0" tint="-0.14999847407452621"/>
        <bgColor indexed="64"/>
      </patternFill>
    </fill>
    <fill>
      <patternFill patternType="solid">
        <fgColor theme="1" tint="0.499984740745262"/>
        <bgColor indexed="64"/>
      </patternFill>
    </fill>
    <fill>
      <patternFill patternType="solid">
        <fgColor theme="0" tint="-0.499984740745262"/>
        <bgColor indexed="64"/>
      </patternFill>
    </fill>
    <fill>
      <patternFill patternType="solid">
        <fgColor theme="2"/>
        <bgColor indexed="64"/>
      </patternFill>
    </fill>
    <fill>
      <patternFill patternType="solid">
        <fgColor rgb="FFFFFF00"/>
        <bgColor indexed="64"/>
      </patternFill>
    </fill>
    <fill>
      <patternFill patternType="solid">
        <fgColor rgb="FF001BB0"/>
        <bgColor indexed="24"/>
      </patternFill>
    </fill>
    <fill>
      <patternFill patternType="solid">
        <fgColor theme="2" tint="-0.749992370372631"/>
        <bgColor indexed="23"/>
      </patternFill>
    </fill>
    <fill>
      <patternFill patternType="solid">
        <fgColor theme="2" tint="-0.749992370372631"/>
        <bgColor indexed="24"/>
      </patternFill>
    </fill>
    <fill>
      <patternFill patternType="solid">
        <fgColor rgb="FF00B0F0"/>
        <bgColor indexed="64"/>
      </patternFill>
    </fill>
    <fill>
      <patternFill patternType="solid">
        <fgColor rgb="FF00B050"/>
        <bgColor indexed="64"/>
      </patternFill>
    </fill>
  </fills>
  <borders count="6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diagonal/>
    </border>
    <border>
      <left style="thin">
        <color indexed="64"/>
      </left>
      <right style="medium">
        <color indexed="64"/>
      </right>
      <top style="thin">
        <color indexed="64"/>
      </top>
      <bottom/>
      <diagonal/>
    </border>
    <border>
      <left style="thin">
        <color indexed="64"/>
      </left>
      <right/>
      <top/>
      <bottom/>
      <diagonal/>
    </border>
    <border>
      <left/>
      <right/>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8"/>
      </left>
      <right/>
      <top/>
      <bottom style="thin">
        <color indexed="8"/>
      </bottom>
      <diagonal/>
    </border>
    <border>
      <left/>
      <right style="medium">
        <color auto="1"/>
      </right>
      <top style="thin">
        <color auto="1"/>
      </top>
      <bottom style="thin">
        <color auto="1"/>
      </bottom>
      <diagonal/>
    </border>
    <border>
      <left style="medium">
        <color indexed="8"/>
      </left>
      <right/>
      <top style="thin">
        <color indexed="64"/>
      </top>
      <bottom style="thin">
        <color indexed="64"/>
      </bottom>
      <diagonal/>
    </border>
    <border>
      <left/>
      <right style="medium">
        <color auto="1"/>
      </right>
      <top style="thin">
        <color auto="1"/>
      </top>
      <bottom/>
      <diagonal/>
    </border>
    <border>
      <left style="medium">
        <color indexed="8"/>
      </left>
      <right/>
      <top/>
      <bottom/>
      <diagonal/>
    </border>
    <border>
      <left/>
      <right style="medium">
        <color auto="1"/>
      </right>
      <top/>
      <bottom style="thin">
        <color auto="1"/>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style="medium">
        <color auto="1"/>
      </right>
      <top style="medium">
        <color auto="1"/>
      </top>
      <bottom/>
      <diagonal/>
    </border>
    <border>
      <left style="medium">
        <color indexed="8"/>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top/>
      <bottom/>
      <diagonal/>
    </border>
    <border>
      <left/>
      <right style="medium">
        <color indexed="64"/>
      </right>
      <top/>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bottom style="thin">
        <color indexed="64"/>
      </bottom>
      <diagonal/>
    </border>
    <border>
      <left style="medium">
        <color indexed="8"/>
      </left>
      <right style="medium">
        <color indexed="64"/>
      </right>
      <top/>
      <bottom style="thin">
        <color indexed="8"/>
      </bottom>
      <diagonal/>
    </border>
    <border>
      <left style="medium">
        <color indexed="8"/>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bottom style="thin">
        <color indexed="64"/>
      </bottom>
      <diagonal/>
    </border>
    <border>
      <left/>
      <right style="medium">
        <color auto="1"/>
      </right>
      <top/>
      <bottom style="thin">
        <color auto="1"/>
      </bottom>
      <diagonal/>
    </border>
    <border>
      <left style="medium">
        <color indexed="8"/>
      </left>
      <right/>
      <top/>
      <bottom style="thin">
        <color indexed="8"/>
      </bottom>
      <diagonal/>
    </border>
  </borders>
  <cellStyleXfs count="5">
    <xf numFmtId="0" fontId="0" fillId="0" borderId="0"/>
    <xf numFmtId="44" fontId="3" fillId="0" borderId="0" applyFont="0" applyFill="0" applyBorder="0" applyAlignment="0" applyProtection="0"/>
    <xf numFmtId="0" fontId="4" fillId="0" borderId="0"/>
    <xf numFmtId="44" fontId="4" fillId="0" borderId="0" applyFont="0" applyFill="0" applyBorder="0" applyAlignment="0" applyProtection="0"/>
    <xf numFmtId="0" fontId="40" fillId="0" borderId="0" applyNumberFormat="0" applyFill="0" applyBorder="0" applyAlignment="0" applyProtection="0"/>
  </cellStyleXfs>
  <cellXfs count="260">
    <xf numFmtId="0" fontId="0" fillId="0" borderId="0" xfId="0"/>
    <xf numFmtId="0" fontId="0" fillId="0" borderId="0" xfId="0" applyProtection="1">
      <protection hidden="1"/>
    </xf>
    <xf numFmtId="0" fontId="2" fillId="0" borderId="0" xfId="0" applyFont="1" applyProtection="1">
      <protection hidden="1"/>
    </xf>
    <xf numFmtId="0" fontId="0" fillId="0" borderId="0" xfId="0" applyAlignment="1" applyProtection="1">
      <alignment horizontal="left" vertical="center"/>
      <protection hidden="1"/>
    </xf>
    <xf numFmtId="0" fontId="0" fillId="0" borderId="0" xfId="0" applyAlignment="1" applyProtection="1">
      <alignment horizontal="left" vertical="center" wrapText="1"/>
      <protection hidden="1"/>
    </xf>
    <xf numFmtId="0" fontId="2" fillId="0" borderId="0" xfId="0" applyFont="1" applyAlignment="1" applyProtection="1">
      <alignment vertical="center"/>
      <protection hidden="1"/>
    </xf>
    <xf numFmtId="0" fontId="8" fillId="5" borderId="13" xfId="0" applyFont="1" applyFill="1" applyBorder="1" applyAlignment="1" applyProtection="1">
      <alignment horizontal="left" vertical="center" wrapText="1"/>
      <protection hidden="1"/>
    </xf>
    <xf numFmtId="0" fontId="14" fillId="9" borderId="1" xfId="0" applyFont="1" applyFill="1" applyBorder="1" applyAlignment="1" applyProtection="1">
      <alignment horizontal="right" vertical="center"/>
      <protection hidden="1"/>
    </xf>
    <xf numFmtId="0" fontId="15" fillId="10" borderId="5" xfId="0" applyFont="1" applyFill="1" applyBorder="1" applyAlignment="1" applyProtection="1">
      <alignment horizontal="left" vertical="center"/>
      <protection hidden="1"/>
    </xf>
    <xf numFmtId="0" fontId="15" fillId="10" borderId="1" xfId="0" applyFont="1" applyFill="1" applyBorder="1" applyAlignment="1" applyProtection="1">
      <alignment horizontal="center" vertical="center" wrapText="1"/>
      <protection hidden="1"/>
    </xf>
    <xf numFmtId="0" fontId="13" fillId="0" borderId="1" xfId="0" applyFont="1" applyBorder="1" applyAlignment="1" applyProtection="1">
      <alignment vertical="center" wrapText="1"/>
      <protection hidden="1"/>
    </xf>
    <xf numFmtId="0" fontId="13" fillId="0" borderId="1" xfId="0" applyFont="1" applyBorder="1" applyAlignment="1" applyProtection="1">
      <alignment horizontal="center" vertical="center" wrapText="1"/>
      <protection hidden="1"/>
    </xf>
    <xf numFmtId="0" fontId="6" fillId="6" borderId="27" xfId="2" applyFont="1" applyFill="1" applyBorder="1" applyAlignment="1" applyProtection="1">
      <alignment horizontal="center" vertical="center" wrapText="1"/>
      <protection hidden="1"/>
    </xf>
    <xf numFmtId="0" fontId="1" fillId="0" borderId="0" xfId="0" applyFont="1" applyProtection="1">
      <protection hidden="1"/>
    </xf>
    <xf numFmtId="0" fontId="9" fillId="0" borderId="0" xfId="2" applyFont="1" applyProtection="1">
      <protection hidden="1"/>
    </xf>
    <xf numFmtId="0" fontId="4" fillId="0" borderId="0" xfId="2" applyProtection="1">
      <protection hidden="1"/>
    </xf>
    <xf numFmtId="0" fontId="4" fillId="0" borderId="0" xfId="2" applyAlignment="1" applyProtection="1">
      <alignment horizontal="left" vertical="center" wrapText="1"/>
      <protection hidden="1"/>
    </xf>
    <xf numFmtId="49" fontId="4" fillId="0" borderId="0" xfId="2" applyNumberFormat="1" applyAlignment="1" applyProtection="1">
      <alignment horizontal="center" vertical="center"/>
      <protection hidden="1"/>
    </xf>
    <xf numFmtId="4" fontId="4" fillId="0" borderId="0" xfId="2" applyNumberFormat="1" applyAlignment="1" applyProtection="1">
      <alignment horizontal="center" vertical="center"/>
      <protection hidden="1"/>
    </xf>
    <xf numFmtId="0" fontId="8" fillId="0" borderId="0" xfId="0" applyFont="1" applyProtection="1">
      <protection hidden="1"/>
    </xf>
    <xf numFmtId="0" fontId="4" fillId="0" borderId="1" xfId="0" applyFont="1" applyBorder="1" applyAlignment="1" applyProtection="1">
      <alignment horizontal="left" vertical="center" wrapText="1"/>
      <protection hidden="1"/>
    </xf>
    <xf numFmtId="0" fontId="4" fillId="0" borderId="0" xfId="0" applyFont="1" applyProtection="1">
      <protection hidden="1"/>
    </xf>
    <xf numFmtId="0" fontId="4" fillId="0" borderId="0" xfId="0" applyFont="1" applyAlignment="1" applyProtection="1">
      <alignment horizontal="left" vertical="top" wrapText="1"/>
      <protection hidden="1"/>
    </xf>
    <xf numFmtId="0" fontId="4" fillId="0" borderId="0" xfId="0" applyFont="1" applyAlignment="1" applyProtection="1">
      <alignment horizontal="center" vertical="top" wrapText="1"/>
      <protection hidden="1"/>
    </xf>
    <xf numFmtId="0" fontId="7" fillId="0" borderId="0" xfId="0" applyFont="1" applyAlignment="1" applyProtection="1">
      <alignment horizontal="center" vertical="center" wrapText="1"/>
      <protection hidden="1"/>
    </xf>
    <xf numFmtId="0" fontId="4" fillId="0" borderId="0" xfId="0" applyFont="1" applyAlignment="1" applyProtection="1">
      <alignment horizontal="left" vertical="center"/>
      <protection hidden="1"/>
    </xf>
    <xf numFmtId="0" fontId="4" fillId="0" borderId="2" xfId="0"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4" fillId="2" borderId="1" xfId="0" applyFont="1" applyFill="1" applyBorder="1" applyAlignment="1" applyProtection="1">
      <alignment horizontal="left" vertical="center" wrapText="1"/>
      <protection hidden="1"/>
    </xf>
    <xf numFmtId="44" fontId="7" fillId="2" borderId="1" xfId="0" applyNumberFormat="1" applyFont="1" applyFill="1" applyBorder="1" applyAlignment="1" applyProtection="1">
      <alignment horizontal="right" vertical="center" wrapText="1"/>
      <protection hidden="1"/>
    </xf>
    <xf numFmtId="0" fontId="4" fillId="0" borderId="2" xfId="0" applyFont="1" applyBorder="1" applyAlignment="1" applyProtection="1">
      <alignment horizontal="right" vertical="center" wrapText="1"/>
      <protection hidden="1"/>
    </xf>
    <xf numFmtId="44" fontId="4" fillId="0" borderId="2" xfId="0" applyNumberFormat="1" applyFont="1" applyBorder="1" applyAlignment="1" applyProtection="1">
      <alignment horizontal="right" vertical="center" wrapText="1"/>
      <protection hidden="1"/>
    </xf>
    <xf numFmtId="44" fontId="7" fillId="0" borderId="2" xfId="0" applyNumberFormat="1" applyFont="1" applyBorder="1" applyAlignment="1" applyProtection="1">
      <alignment horizontal="right" vertical="center" wrapText="1"/>
      <protection hidden="1"/>
    </xf>
    <xf numFmtId="0" fontId="4" fillId="0" borderId="1" xfId="0" applyFont="1" applyBorder="1" applyAlignment="1" applyProtection="1">
      <alignment horizontal="right" vertical="center" wrapText="1"/>
      <protection hidden="1"/>
    </xf>
    <xf numFmtId="44" fontId="4" fillId="0" borderId="1" xfId="0" applyNumberFormat="1" applyFont="1" applyBorder="1" applyAlignment="1" applyProtection="1">
      <alignment horizontal="right" vertical="center" wrapText="1"/>
      <protection hidden="1"/>
    </xf>
    <xf numFmtId="44" fontId="7" fillId="0" borderId="1" xfId="0" applyNumberFormat="1" applyFont="1" applyBorder="1" applyAlignment="1" applyProtection="1">
      <alignment horizontal="right" vertical="center" wrapText="1"/>
      <protection hidden="1"/>
    </xf>
    <xf numFmtId="0" fontId="4" fillId="0" borderId="3" xfId="0" applyFont="1" applyBorder="1" applyAlignment="1" applyProtection="1">
      <alignment horizontal="right" vertical="center" wrapText="1"/>
      <protection hidden="1"/>
    </xf>
    <xf numFmtId="44" fontId="4" fillId="0" borderId="3" xfId="0" applyNumberFormat="1" applyFont="1" applyBorder="1" applyAlignment="1" applyProtection="1">
      <alignment horizontal="right" vertical="center" wrapText="1"/>
      <protection hidden="1"/>
    </xf>
    <xf numFmtId="0" fontId="4" fillId="0" borderId="2" xfId="0" applyFont="1" applyBorder="1" applyAlignment="1" applyProtection="1">
      <alignment horizontal="left" vertical="center" wrapText="1"/>
      <protection hidden="1"/>
    </xf>
    <xf numFmtId="44" fontId="4" fillId="0" borderId="2" xfId="0" applyNumberFormat="1" applyFont="1" applyBorder="1" applyAlignment="1" applyProtection="1">
      <alignment horizontal="left" vertical="center" wrapText="1"/>
      <protection hidden="1"/>
    </xf>
    <xf numFmtId="44" fontId="7" fillId="2" borderId="1" xfId="0" applyNumberFormat="1" applyFont="1" applyFill="1" applyBorder="1" applyAlignment="1" applyProtection="1">
      <alignment horizontal="left" vertical="center" wrapText="1"/>
      <protection hidden="1"/>
    </xf>
    <xf numFmtId="0" fontId="4" fillId="0" borderId="0" xfId="0" applyFont="1" applyAlignment="1" applyProtection="1">
      <alignment horizontal="justify" vertical="center" wrapText="1"/>
      <protection hidden="1"/>
    </xf>
    <xf numFmtId="0" fontId="4" fillId="0" borderId="0" xfId="0" applyFont="1" applyAlignment="1" applyProtection="1">
      <alignment vertical="center"/>
      <protection hidden="1"/>
    </xf>
    <xf numFmtId="0" fontId="0" fillId="0" borderId="0" xfId="0" applyAlignment="1" applyProtection="1">
      <alignment wrapText="1"/>
      <protection hidden="1"/>
    </xf>
    <xf numFmtId="0" fontId="0" fillId="0" borderId="1" xfId="0" applyBorder="1" applyProtection="1">
      <protection hidden="1"/>
    </xf>
    <xf numFmtId="0" fontId="0" fillId="0" borderId="0" xfId="0" applyAlignment="1" applyProtection="1">
      <alignment horizontal="center"/>
      <protection hidden="1"/>
    </xf>
    <xf numFmtId="0" fontId="2" fillId="0" borderId="0" xfId="0" applyFont="1" applyAlignment="1" applyProtection="1">
      <alignment horizontal="center" vertical="center" wrapText="1"/>
      <protection hidden="1"/>
    </xf>
    <xf numFmtId="49" fontId="6" fillId="6" borderId="16" xfId="2" applyNumberFormat="1" applyFont="1" applyFill="1" applyBorder="1" applyAlignment="1" applyProtection="1">
      <alignment horizontal="left" vertical="center"/>
      <protection hidden="1"/>
    </xf>
    <xf numFmtId="49" fontId="6" fillId="6" borderId="24" xfId="2" applyNumberFormat="1" applyFont="1" applyFill="1" applyBorder="1" applyAlignment="1" applyProtection="1">
      <alignment horizontal="left" vertical="center"/>
      <protection hidden="1"/>
    </xf>
    <xf numFmtId="49" fontId="7" fillId="9" borderId="25" xfId="2" applyNumberFormat="1" applyFont="1" applyFill="1" applyBorder="1" applyAlignment="1" applyProtection="1">
      <alignment horizontal="right" vertical="center"/>
      <protection hidden="1"/>
    </xf>
    <xf numFmtId="49" fontId="4" fillId="9" borderId="25" xfId="2" applyNumberFormat="1" applyFill="1" applyBorder="1" applyAlignment="1" applyProtection="1">
      <alignment vertical="center"/>
      <protection hidden="1"/>
    </xf>
    <xf numFmtId="165" fontId="6" fillId="6" borderId="24" xfId="2" applyNumberFormat="1" applyFont="1" applyFill="1" applyBorder="1" applyAlignment="1" applyProtection="1">
      <alignment horizontal="right" vertical="center"/>
      <protection hidden="1"/>
    </xf>
    <xf numFmtId="165" fontId="6" fillId="8" borderId="20" xfId="1" applyNumberFormat="1" applyFont="1" applyFill="1" applyBorder="1" applyAlignment="1" applyProtection="1">
      <alignment horizontal="right" vertical="center"/>
      <protection hidden="1"/>
    </xf>
    <xf numFmtId="49" fontId="5" fillId="7" borderId="1" xfId="2" applyNumberFormat="1" applyFont="1" applyFill="1" applyBorder="1" applyAlignment="1" applyProtection="1">
      <alignment horizontal="right" vertical="center"/>
      <protection hidden="1"/>
    </xf>
    <xf numFmtId="0" fontId="16" fillId="0" borderId="0" xfId="0" applyFont="1" applyAlignment="1" applyProtection="1">
      <alignment horizontal="center" vertical="center" wrapText="1"/>
      <protection hidden="1"/>
    </xf>
    <xf numFmtId="0" fontId="10" fillId="0" borderId="0" xfId="0" applyFont="1" applyAlignment="1" applyProtection="1">
      <alignment horizontal="center" vertical="center" wrapText="1"/>
      <protection hidden="1"/>
    </xf>
    <xf numFmtId="0" fontId="8" fillId="5" borderId="13" xfId="0" applyFont="1" applyFill="1" applyBorder="1" applyAlignment="1" applyProtection="1">
      <alignment vertical="center" wrapText="1"/>
      <protection hidden="1"/>
    </xf>
    <xf numFmtId="49" fontId="4" fillId="0" borderId="0" xfId="2" applyNumberFormat="1" applyAlignment="1" applyProtection="1">
      <alignment horizontal="left" vertical="center"/>
      <protection hidden="1"/>
    </xf>
    <xf numFmtId="0" fontId="6" fillId="6" borderId="24" xfId="2" applyFont="1" applyFill="1" applyBorder="1" applyAlignment="1" applyProtection="1">
      <alignment horizontal="center" vertical="center" wrapText="1"/>
      <protection hidden="1"/>
    </xf>
    <xf numFmtId="49" fontId="6" fillId="6" borderId="30" xfId="2" applyNumberFormat="1" applyFont="1" applyFill="1" applyBorder="1" applyAlignment="1" applyProtection="1">
      <alignment horizontal="left" vertical="center"/>
      <protection hidden="1"/>
    </xf>
    <xf numFmtId="165" fontId="6" fillId="6" borderId="30" xfId="2" applyNumberFormat="1" applyFont="1" applyFill="1" applyBorder="1" applyAlignment="1" applyProtection="1">
      <alignment horizontal="right" vertical="center"/>
      <protection hidden="1"/>
    </xf>
    <xf numFmtId="44" fontId="5" fillId="6" borderId="25" xfId="2" applyNumberFormat="1" applyFont="1" applyFill="1" applyBorder="1" applyAlignment="1" applyProtection="1">
      <alignment horizontal="left" vertical="center" wrapText="1"/>
      <protection hidden="1"/>
    </xf>
    <xf numFmtId="0" fontId="8" fillId="5" borderId="18" xfId="0" applyFont="1" applyFill="1" applyBorder="1" applyAlignment="1" applyProtection="1">
      <alignment vertical="center" wrapText="1"/>
      <protection hidden="1"/>
    </xf>
    <xf numFmtId="0" fontId="6" fillId="4" borderId="12" xfId="0" applyFont="1" applyFill="1" applyBorder="1" applyAlignment="1" applyProtection="1">
      <alignment horizontal="left" vertical="center"/>
      <protection hidden="1"/>
    </xf>
    <xf numFmtId="0" fontId="0" fillId="0" borderId="0" xfId="0" applyAlignment="1" applyProtection="1">
      <alignment horizontal="left"/>
      <protection hidden="1"/>
    </xf>
    <xf numFmtId="44" fontId="4" fillId="12" borderId="35" xfId="0" applyNumberFormat="1" applyFont="1" applyFill="1" applyBorder="1" applyAlignment="1" applyProtection="1">
      <alignment horizontal="left" vertical="center" wrapText="1"/>
      <protection hidden="1"/>
    </xf>
    <xf numFmtId="0" fontId="9" fillId="0" borderId="0" xfId="0" applyFont="1" applyAlignment="1" applyProtection="1">
      <alignment vertical="center"/>
      <protection hidden="1"/>
    </xf>
    <xf numFmtId="0" fontId="11" fillId="0" borderId="2" xfId="0" applyFont="1" applyBorder="1" applyAlignment="1" applyProtection="1">
      <alignment horizontal="center" vertical="center" wrapText="1"/>
      <protection hidden="1"/>
    </xf>
    <xf numFmtId="0" fontId="0" fillId="0" borderId="1" xfId="0" applyBorder="1" applyAlignment="1" applyProtection="1">
      <alignment horizontal="center"/>
      <protection hidden="1"/>
    </xf>
    <xf numFmtId="49" fontId="0" fillId="11" borderId="34" xfId="0" applyNumberFormat="1" applyFill="1" applyBorder="1" applyAlignment="1" applyProtection="1">
      <alignment horizontal="left" vertical="center" wrapText="1"/>
      <protection hidden="1"/>
    </xf>
    <xf numFmtId="49" fontId="0" fillId="11" borderId="38" xfId="0" applyNumberFormat="1" applyFill="1" applyBorder="1" applyAlignment="1" applyProtection="1">
      <alignment horizontal="left" vertical="center" wrapText="1"/>
      <protection hidden="1"/>
    </xf>
    <xf numFmtId="44" fontId="4" fillId="12" borderId="39" xfId="0" applyNumberFormat="1" applyFont="1" applyFill="1" applyBorder="1" applyAlignment="1" applyProtection="1">
      <alignment horizontal="left" vertical="center" wrapText="1"/>
      <protection hidden="1"/>
    </xf>
    <xf numFmtId="49" fontId="20" fillId="6" borderId="20" xfId="2" applyNumberFormat="1" applyFont="1" applyFill="1" applyBorder="1" applyAlignment="1" applyProtection="1">
      <alignment horizontal="center" vertical="center" wrapText="1"/>
      <protection hidden="1"/>
    </xf>
    <xf numFmtId="44" fontId="21" fillId="6" borderId="44" xfId="2" applyNumberFormat="1" applyFont="1" applyFill="1" applyBorder="1" applyAlignment="1" applyProtection="1">
      <alignment horizontal="center" vertical="center" wrapText="1"/>
      <protection hidden="1"/>
    </xf>
    <xf numFmtId="44" fontId="4" fillId="9" borderId="1" xfId="1" applyFont="1" applyFill="1" applyBorder="1" applyAlignment="1" applyProtection="1">
      <alignment horizontal="right" vertical="center"/>
      <protection locked="0"/>
    </xf>
    <xf numFmtId="44" fontId="4" fillId="9" borderId="24" xfId="1" applyFont="1" applyFill="1" applyBorder="1" applyAlignment="1" applyProtection="1">
      <alignment horizontal="right" vertical="center"/>
      <protection locked="0"/>
    </xf>
    <xf numFmtId="0" fontId="18" fillId="0" borderId="0" xfId="0" applyFont="1" applyAlignment="1" applyProtection="1">
      <alignment horizontal="center" vertical="center"/>
      <protection hidden="1"/>
    </xf>
    <xf numFmtId="49" fontId="7" fillId="9" borderId="42" xfId="2" applyNumberFormat="1" applyFont="1" applyFill="1" applyBorder="1" applyAlignment="1" applyProtection="1">
      <alignment horizontal="right" vertical="center"/>
      <protection hidden="1"/>
    </xf>
    <xf numFmtId="49" fontId="23" fillId="7" borderId="7" xfId="2" applyNumberFormat="1" applyFont="1" applyFill="1" applyBorder="1" applyAlignment="1" applyProtection="1">
      <alignment horizontal="center" vertical="center"/>
      <protection hidden="1"/>
    </xf>
    <xf numFmtId="49" fontId="23" fillId="7" borderId="9" xfId="2" applyNumberFormat="1" applyFont="1" applyFill="1" applyBorder="1" applyAlignment="1" applyProtection="1">
      <alignment horizontal="left" vertical="center"/>
      <protection hidden="1"/>
    </xf>
    <xf numFmtId="0" fontId="24" fillId="6" borderId="9" xfId="0" applyFont="1" applyFill="1" applyBorder="1" applyAlignment="1" applyProtection="1">
      <alignment horizontal="right" vertical="center"/>
      <protection hidden="1"/>
    </xf>
    <xf numFmtId="165" fontId="25" fillId="6" borderId="9" xfId="0" applyNumberFormat="1" applyFont="1" applyFill="1" applyBorder="1" applyAlignment="1" applyProtection="1">
      <alignment horizontal="right" vertical="center"/>
      <protection hidden="1"/>
    </xf>
    <xf numFmtId="49" fontId="6" fillId="6" borderId="47" xfId="2" applyNumberFormat="1" applyFont="1" applyFill="1" applyBorder="1" applyAlignment="1" applyProtection="1">
      <alignment horizontal="left" vertical="center"/>
      <protection hidden="1"/>
    </xf>
    <xf numFmtId="44" fontId="5" fillId="6" borderId="6" xfId="2" applyNumberFormat="1" applyFont="1" applyFill="1" applyBorder="1" applyAlignment="1" applyProtection="1">
      <alignment horizontal="left" vertical="center" wrapText="1"/>
      <protection hidden="1"/>
    </xf>
    <xf numFmtId="0" fontId="7" fillId="0" borderId="2" xfId="0" applyFont="1" applyBorder="1" applyAlignment="1" applyProtection="1">
      <alignment horizontal="center" vertical="center" wrapText="1"/>
      <protection hidden="1"/>
    </xf>
    <xf numFmtId="0" fontId="8" fillId="0" borderId="14" xfId="0" applyFont="1" applyBorder="1" applyAlignment="1" applyProtection="1">
      <alignment horizontal="left" vertical="center"/>
      <protection locked="0"/>
    </xf>
    <xf numFmtId="0" fontId="8" fillId="0" borderId="19" xfId="0" applyFont="1" applyBorder="1" applyAlignment="1" applyProtection="1">
      <alignment horizontal="left" vertical="center"/>
      <protection locked="0"/>
    </xf>
    <xf numFmtId="165" fontId="6" fillId="8" borderId="2" xfId="1" applyNumberFormat="1" applyFont="1" applyFill="1" applyBorder="1" applyAlignment="1" applyProtection="1">
      <alignment horizontal="center" vertical="center"/>
      <protection hidden="1"/>
    </xf>
    <xf numFmtId="0" fontId="4" fillId="0" borderId="1" xfId="1" applyNumberFormat="1" applyFont="1" applyFill="1" applyBorder="1" applyAlignment="1" applyProtection="1">
      <alignment horizontal="left" vertical="center"/>
      <protection hidden="1"/>
    </xf>
    <xf numFmtId="166" fontId="30" fillId="13" borderId="9" xfId="1" applyNumberFormat="1" applyFont="1" applyFill="1" applyBorder="1" applyAlignment="1" applyProtection="1">
      <alignment horizontal="right" vertical="center"/>
      <protection locked="0"/>
    </xf>
    <xf numFmtId="0" fontId="26" fillId="6" borderId="10" xfId="0" applyFont="1" applyFill="1" applyBorder="1" applyAlignment="1" applyProtection="1">
      <alignment horizontal="left" vertical="center"/>
      <protection hidden="1"/>
    </xf>
    <xf numFmtId="44" fontId="4" fillId="12" borderId="49" xfId="0" applyNumberFormat="1" applyFont="1" applyFill="1" applyBorder="1" applyAlignment="1" applyProtection="1">
      <alignment horizontal="left" vertical="center" wrapText="1"/>
      <protection hidden="1"/>
    </xf>
    <xf numFmtId="0" fontId="2" fillId="0" borderId="0" xfId="0" applyFont="1" applyAlignment="1" applyProtection="1">
      <alignment horizontal="left" vertical="center" wrapText="1"/>
      <protection hidden="1"/>
    </xf>
    <xf numFmtId="44" fontId="4" fillId="9" borderId="1" xfId="1" applyFont="1" applyFill="1" applyBorder="1" applyAlignment="1" applyProtection="1">
      <alignment horizontal="right" vertical="center"/>
      <protection hidden="1"/>
    </xf>
    <xf numFmtId="0" fontId="35" fillId="6" borderId="24" xfId="2" applyFont="1" applyFill="1" applyBorder="1" applyAlignment="1" applyProtection="1">
      <alignment horizontal="center" wrapText="1"/>
      <protection hidden="1"/>
    </xf>
    <xf numFmtId="165" fontId="6" fillId="17" borderId="26" xfId="1" applyNumberFormat="1" applyFont="1" applyFill="1" applyBorder="1" applyAlignment="1" applyProtection="1">
      <alignment horizontal="right" vertical="center"/>
      <protection hidden="1"/>
    </xf>
    <xf numFmtId="165" fontId="6" fillId="17" borderId="21" xfId="1" applyNumberFormat="1" applyFont="1" applyFill="1" applyBorder="1" applyAlignment="1" applyProtection="1">
      <alignment horizontal="right" vertical="center"/>
      <protection hidden="1"/>
    </xf>
    <xf numFmtId="44" fontId="34" fillId="0" borderId="0" xfId="0" applyNumberFormat="1" applyFont="1" applyProtection="1">
      <protection hidden="1"/>
    </xf>
    <xf numFmtId="49" fontId="5" fillId="7" borderId="13" xfId="2" applyNumberFormat="1" applyFont="1" applyFill="1" applyBorder="1" applyAlignment="1" applyProtection="1">
      <alignment horizontal="right" vertical="center"/>
      <protection hidden="1"/>
    </xf>
    <xf numFmtId="167" fontId="8" fillId="0" borderId="14" xfId="0" applyNumberFormat="1" applyFont="1" applyBorder="1" applyAlignment="1" applyProtection="1">
      <alignment horizontal="left" vertical="center"/>
      <protection locked="0"/>
    </xf>
    <xf numFmtId="0" fontId="6" fillId="6" borderId="35" xfId="2" applyFont="1" applyFill="1" applyBorder="1" applyAlignment="1" applyProtection="1">
      <alignment horizontal="center" vertical="center" wrapText="1"/>
      <protection hidden="1"/>
    </xf>
    <xf numFmtId="166" fontId="7" fillId="13" borderId="14" xfId="1" applyNumberFormat="1" applyFont="1" applyFill="1" applyBorder="1" applyAlignment="1" applyProtection="1">
      <alignment horizontal="right" vertical="center"/>
      <protection locked="0"/>
    </xf>
    <xf numFmtId="44" fontId="32" fillId="15" borderId="14" xfId="1" applyFont="1" applyFill="1" applyBorder="1" applyAlignment="1" applyProtection="1">
      <alignment horizontal="right" vertical="center"/>
      <protection hidden="1"/>
    </xf>
    <xf numFmtId="49" fontId="23" fillId="7" borderId="43" xfId="2" applyNumberFormat="1" applyFont="1" applyFill="1" applyBorder="1" applyAlignment="1" applyProtection="1">
      <alignment horizontal="center" vertical="center"/>
      <protection hidden="1"/>
    </xf>
    <xf numFmtId="0" fontId="26" fillId="6" borderId="49" xfId="0" applyFont="1" applyFill="1" applyBorder="1" applyAlignment="1" applyProtection="1">
      <alignment horizontal="left" vertical="center"/>
      <protection hidden="1"/>
    </xf>
    <xf numFmtId="49" fontId="6" fillId="6" borderId="42" xfId="2" applyNumberFormat="1" applyFont="1" applyFill="1" applyBorder="1" applyAlignment="1" applyProtection="1">
      <alignment horizontal="left" vertical="center"/>
      <protection hidden="1"/>
    </xf>
    <xf numFmtId="49" fontId="6" fillId="6" borderId="52" xfId="2" applyNumberFormat="1" applyFont="1" applyFill="1" applyBorder="1" applyAlignment="1" applyProtection="1">
      <alignment horizontal="left" vertical="center"/>
      <protection hidden="1"/>
    </xf>
    <xf numFmtId="165" fontId="6" fillId="6" borderId="52" xfId="2" applyNumberFormat="1" applyFont="1" applyFill="1" applyBorder="1" applyAlignment="1" applyProtection="1">
      <alignment horizontal="right" vertical="center"/>
      <protection hidden="1"/>
    </xf>
    <xf numFmtId="44" fontId="5" fillId="6" borderId="39" xfId="2" applyNumberFormat="1" applyFont="1" applyFill="1" applyBorder="1" applyAlignment="1" applyProtection="1">
      <alignment horizontal="left" vertical="center" wrapText="1"/>
      <protection hidden="1"/>
    </xf>
    <xf numFmtId="49" fontId="0" fillId="11" borderId="53" xfId="0" applyNumberFormat="1" applyFill="1" applyBorder="1" applyAlignment="1" applyProtection="1">
      <alignment horizontal="left" vertical="center" wrapText="1"/>
      <protection hidden="1"/>
    </xf>
    <xf numFmtId="0" fontId="4" fillId="0" borderId="14" xfId="1" applyNumberFormat="1" applyFont="1" applyFill="1" applyBorder="1" applyAlignment="1" applyProtection="1">
      <alignment horizontal="left" vertical="center"/>
      <protection hidden="1"/>
    </xf>
    <xf numFmtId="49" fontId="0" fillId="11" borderId="54" xfId="0" applyNumberFormat="1" applyFill="1" applyBorder="1" applyAlignment="1" applyProtection="1">
      <alignment horizontal="left" vertical="center" wrapText="1"/>
      <protection hidden="1"/>
    </xf>
    <xf numFmtId="165" fontId="6" fillId="8" borderId="58" xfId="1" applyNumberFormat="1" applyFont="1" applyFill="1" applyBorder="1" applyAlignment="1" applyProtection="1">
      <alignment horizontal="right" vertical="center"/>
      <protection hidden="1"/>
    </xf>
    <xf numFmtId="165" fontId="6" fillId="8" borderId="26" xfId="1" applyNumberFormat="1" applyFont="1" applyFill="1" applyBorder="1" applyAlignment="1" applyProtection="1">
      <alignment horizontal="right" vertical="center"/>
      <protection hidden="1"/>
    </xf>
    <xf numFmtId="44" fontId="38" fillId="6" borderId="9" xfId="1" applyFont="1" applyFill="1" applyBorder="1" applyAlignment="1" applyProtection="1">
      <alignment horizontal="right" vertical="center"/>
      <protection hidden="1"/>
    </xf>
    <xf numFmtId="44" fontId="9" fillId="6" borderId="28" xfId="1" applyFont="1" applyFill="1" applyBorder="1" applyAlignment="1" applyProtection="1">
      <alignment horizontal="center" vertical="center"/>
      <protection hidden="1"/>
    </xf>
    <xf numFmtId="49" fontId="4" fillId="11" borderId="5" xfId="2" applyNumberFormat="1" applyFill="1" applyBorder="1" applyAlignment="1" applyProtection="1">
      <alignment horizontal="left" vertical="center"/>
      <protection hidden="1"/>
    </xf>
    <xf numFmtId="0" fontId="8" fillId="5" borderId="15" xfId="0" applyFont="1" applyFill="1" applyBorder="1" applyAlignment="1" applyProtection="1">
      <alignment vertical="center" wrapText="1"/>
      <protection hidden="1"/>
    </xf>
    <xf numFmtId="0" fontId="8" fillId="0" borderId="28" xfId="0" applyFont="1" applyBorder="1" applyAlignment="1" applyProtection="1">
      <alignment horizontal="left" vertical="center"/>
      <protection locked="0"/>
    </xf>
    <xf numFmtId="0" fontId="8" fillId="18" borderId="60" xfId="0" applyFont="1" applyFill="1" applyBorder="1" applyAlignment="1" applyProtection="1">
      <alignment vertical="center" wrapText="1"/>
      <protection hidden="1"/>
    </xf>
    <xf numFmtId="0" fontId="8" fillId="0" borderId="17" xfId="0" applyFont="1" applyBorder="1" applyAlignment="1" applyProtection="1">
      <alignment horizontal="left" vertical="center"/>
      <protection locked="0"/>
    </xf>
    <xf numFmtId="0" fontId="12" fillId="18" borderId="13" xfId="0" applyFont="1" applyFill="1" applyBorder="1" applyAlignment="1" applyProtection="1">
      <alignment horizontal="right" vertical="center" wrapText="1"/>
      <protection hidden="1"/>
    </xf>
    <xf numFmtId="164" fontId="8" fillId="0" borderId="14" xfId="0" applyNumberFormat="1" applyFont="1" applyBorder="1" applyAlignment="1" applyProtection="1">
      <alignment horizontal="left" vertical="center"/>
      <protection locked="0"/>
    </xf>
    <xf numFmtId="0" fontId="8" fillId="18" borderId="13" xfId="0" applyFont="1" applyFill="1" applyBorder="1" applyAlignment="1" applyProtection="1">
      <alignment horizontal="left" vertical="center" wrapText="1"/>
      <protection hidden="1"/>
    </xf>
    <xf numFmtId="0" fontId="7" fillId="18" borderId="13" xfId="0" applyFont="1" applyFill="1" applyBorder="1" applyAlignment="1" applyProtection="1">
      <alignment horizontal="left" vertical="center" wrapText="1"/>
      <protection hidden="1"/>
    </xf>
    <xf numFmtId="14" fontId="4" fillId="18" borderId="14" xfId="0" applyNumberFormat="1" applyFont="1" applyFill="1" applyBorder="1" applyAlignment="1" applyProtection="1">
      <alignment horizontal="right" vertical="center" wrapText="1"/>
      <protection locked="0"/>
    </xf>
    <xf numFmtId="0" fontId="2" fillId="0" borderId="0" xfId="0" applyFont="1" applyAlignment="1" applyProtection="1">
      <alignment wrapText="1"/>
      <protection hidden="1"/>
    </xf>
    <xf numFmtId="0" fontId="8" fillId="19" borderId="60" xfId="0" applyFont="1" applyFill="1" applyBorder="1" applyAlignment="1" applyProtection="1">
      <alignment vertical="center" wrapText="1"/>
      <protection hidden="1"/>
    </xf>
    <xf numFmtId="0" fontId="12" fillId="19" borderId="13" xfId="0" applyFont="1" applyFill="1" applyBorder="1" applyAlignment="1" applyProtection="1">
      <alignment horizontal="right" vertical="center" wrapText="1"/>
      <protection hidden="1"/>
    </xf>
    <xf numFmtId="0" fontId="14" fillId="9" borderId="0" xfId="0" applyFont="1" applyFill="1" applyAlignment="1" applyProtection="1">
      <alignment horizontal="right" vertical="center"/>
      <protection hidden="1"/>
    </xf>
    <xf numFmtId="0" fontId="8" fillId="19" borderId="13" xfId="0" applyFont="1" applyFill="1" applyBorder="1" applyAlignment="1" applyProtection="1">
      <alignment horizontal="left" vertical="center" wrapText="1"/>
      <protection hidden="1"/>
    </xf>
    <xf numFmtId="0" fontId="7" fillId="19" borderId="13" xfId="0" applyFont="1" applyFill="1" applyBorder="1" applyAlignment="1" applyProtection="1">
      <alignment horizontal="left" vertical="center" wrapText="1"/>
      <protection hidden="1"/>
    </xf>
    <xf numFmtId="14" fontId="4" fillId="19" borderId="14" xfId="0" applyNumberFormat="1" applyFont="1" applyFill="1" applyBorder="1" applyAlignment="1" applyProtection="1">
      <alignment horizontal="right" vertical="center" wrapText="1"/>
      <protection locked="0"/>
    </xf>
    <xf numFmtId="0" fontId="40" fillId="0" borderId="14" xfId="4" applyBorder="1" applyAlignment="1" applyProtection="1">
      <alignment horizontal="left" vertical="center"/>
      <protection locked="0"/>
    </xf>
    <xf numFmtId="44" fontId="8" fillId="18" borderId="13" xfId="1" applyFont="1" applyFill="1" applyBorder="1" applyAlignment="1" applyProtection="1">
      <alignment horizontal="left" vertical="center" wrapText="1"/>
      <protection hidden="1"/>
    </xf>
    <xf numFmtId="44" fontId="4" fillId="12" borderId="37" xfId="0" applyNumberFormat="1" applyFont="1" applyFill="1" applyBorder="1" applyAlignment="1" applyProtection="1">
      <alignment horizontal="left" vertical="center" wrapText="1"/>
      <protection hidden="1"/>
    </xf>
    <xf numFmtId="44" fontId="4" fillId="12" borderId="61" xfId="0" applyNumberFormat="1" applyFont="1" applyFill="1" applyBorder="1" applyAlignment="1" applyProtection="1">
      <alignment horizontal="left" vertical="center" wrapText="1"/>
      <protection hidden="1"/>
    </xf>
    <xf numFmtId="49" fontId="0" fillId="11" borderId="62" xfId="0" applyNumberFormat="1" applyFill="1" applyBorder="1" applyAlignment="1" applyProtection="1">
      <alignment horizontal="left" vertical="center" wrapText="1"/>
      <protection hidden="1"/>
    </xf>
    <xf numFmtId="0" fontId="4" fillId="0" borderId="49" xfId="1" applyNumberFormat="1" applyFont="1" applyFill="1" applyBorder="1" applyAlignment="1" applyProtection="1">
      <alignment horizontal="left" vertical="center"/>
      <protection hidden="1"/>
    </xf>
    <xf numFmtId="44" fontId="4" fillId="11" borderId="1" xfId="2" applyNumberFormat="1" applyFill="1" applyBorder="1" applyAlignment="1" applyProtection="1">
      <alignment horizontal="left" vertical="center"/>
      <protection hidden="1"/>
    </xf>
    <xf numFmtId="44" fontId="8" fillId="19" borderId="13" xfId="1" applyFont="1" applyFill="1" applyBorder="1" applyAlignment="1" applyProtection="1">
      <alignment horizontal="left" vertical="center" wrapText="1"/>
      <protection hidden="1"/>
    </xf>
    <xf numFmtId="49" fontId="0" fillId="0" borderId="0" xfId="0" applyNumberFormat="1" applyAlignment="1" applyProtection="1">
      <alignment horizontal="left" vertical="center"/>
      <protection hidden="1"/>
    </xf>
    <xf numFmtId="166" fontId="0" fillId="0" borderId="0" xfId="3" applyNumberFormat="1" applyFont="1" applyFill="1" applyBorder="1" applyAlignment="1" applyProtection="1">
      <alignment horizontal="center" vertical="center"/>
      <protection hidden="1"/>
    </xf>
    <xf numFmtId="0" fontId="36" fillId="0" borderId="0" xfId="0" applyFont="1" applyAlignment="1" applyProtection="1">
      <alignment horizontal="left" wrapText="1"/>
      <protection hidden="1"/>
    </xf>
    <xf numFmtId="0" fontId="6" fillId="4" borderId="13" xfId="0" applyFont="1" applyFill="1" applyBorder="1" applyAlignment="1" applyProtection="1">
      <alignment horizontal="center" vertical="center"/>
      <protection hidden="1"/>
    </xf>
    <xf numFmtId="0" fontId="6" fillId="4" borderId="14" xfId="0" applyFont="1" applyFill="1" applyBorder="1" applyAlignment="1" applyProtection="1">
      <alignment horizontal="center" vertical="center"/>
      <protection hidden="1"/>
    </xf>
    <xf numFmtId="0" fontId="6" fillId="4" borderId="16" xfId="0" applyFont="1" applyFill="1" applyBorder="1" applyAlignment="1" applyProtection="1">
      <alignment horizontal="left" vertical="center"/>
      <protection hidden="1"/>
    </xf>
    <xf numFmtId="0" fontId="6" fillId="4" borderId="35" xfId="0" applyFont="1" applyFill="1" applyBorder="1" applyAlignment="1" applyProtection="1">
      <alignment horizontal="left" vertical="center"/>
      <protection hidden="1"/>
    </xf>
    <xf numFmtId="0" fontId="10" fillId="0" borderId="1" xfId="0" applyFont="1" applyBorder="1" applyAlignment="1" applyProtection="1">
      <alignment horizontal="left" vertical="center" wrapText="1"/>
      <protection hidden="1"/>
    </xf>
    <xf numFmtId="0" fontId="2" fillId="14" borderId="48" xfId="0" applyFont="1" applyFill="1" applyBorder="1" applyAlignment="1" applyProtection="1">
      <alignment vertical="center"/>
      <protection hidden="1"/>
    </xf>
    <xf numFmtId="0" fontId="0" fillId="14" borderId="48" xfId="0" applyFill="1" applyBorder="1"/>
    <xf numFmtId="0" fontId="8" fillId="0" borderId="11" xfId="0" applyFont="1" applyBorder="1" applyAlignment="1" applyProtection="1">
      <alignment horizontal="center" wrapText="1"/>
      <protection hidden="1"/>
    </xf>
    <xf numFmtId="0" fontId="8" fillId="0" borderId="13" xfId="0" applyFont="1" applyBorder="1" applyAlignment="1" applyProtection="1">
      <alignment horizontal="center" wrapText="1"/>
      <protection hidden="1"/>
    </xf>
    <xf numFmtId="0" fontId="8" fillId="0" borderId="18" xfId="0" applyFont="1" applyBorder="1" applyAlignment="1" applyProtection="1">
      <alignment horizontal="center" wrapText="1"/>
      <protection hidden="1"/>
    </xf>
    <xf numFmtId="0" fontId="17" fillId="0" borderId="28" xfId="0" applyFont="1" applyBorder="1" applyAlignment="1" applyProtection="1">
      <alignment horizontal="left" vertical="center"/>
      <protection hidden="1"/>
    </xf>
    <xf numFmtId="0" fontId="17" fillId="0" borderId="26" xfId="0" applyFont="1" applyBorder="1" applyAlignment="1" applyProtection="1">
      <alignment horizontal="left" vertical="center"/>
      <protection hidden="1"/>
    </xf>
    <xf numFmtId="0" fontId="6" fillId="4" borderId="51" xfId="0" applyFont="1" applyFill="1" applyBorder="1" applyAlignment="1" applyProtection="1">
      <alignment horizontal="center" vertical="center"/>
      <protection hidden="1"/>
    </xf>
    <xf numFmtId="0" fontId="6" fillId="4" borderId="41" xfId="0" applyFont="1" applyFill="1" applyBorder="1" applyAlignment="1" applyProtection="1">
      <alignment horizontal="center" vertical="center"/>
      <protection hidden="1"/>
    </xf>
    <xf numFmtId="0" fontId="6" fillId="18" borderId="59" xfId="0" applyFont="1" applyFill="1" applyBorder="1" applyAlignment="1" applyProtection="1">
      <alignment horizontal="left" vertical="center" wrapText="1"/>
      <protection hidden="1"/>
    </xf>
    <xf numFmtId="0" fontId="34" fillId="18" borderId="50" xfId="0" applyFont="1" applyFill="1" applyBorder="1" applyAlignment="1">
      <alignment horizontal="left" vertical="center" wrapText="1"/>
    </xf>
    <xf numFmtId="0" fontId="7" fillId="19" borderId="59" xfId="0" applyFont="1" applyFill="1" applyBorder="1" applyAlignment="1" applyProtection="1">
      <alignment horizontal="left" vertical="center" wrapText="1"/>
      <protection hidden="1"/>
    </xf>
    <xf numFmtId="0" fontId="39" fillId="19" borderId="50" xfId="0" applyFont="1" applyFill="1" applyBorder="1" applyAlignment="1">
      <alignment vertical="center"/>
    </xf>
    <xf numFmtId="49" fontId="4" fillId="0" borderId="0" xfId="2" applyNumberFormat="1" applyAlignment="1" applyProtection="1">
      <alignment horizontal="justify" vertical="center" wrapText="1"/>
      <protection hidden="1"/>
    </xf>
    <xf numFmtId="44" fontId="9" fillId="16" borderId="18" xfId="1" applyFont="1" applyFill="1" applyBorder="1" applyAlignment="1" applyProtection="1">
      <alignment horizontal="right" vertical="center" wrapText="1"/>
      <protection hidden="1"/>
    </xf>
    <xf numFmtId="44" fontId="9" fillId="16" borderId="23" xfId="1" applyFont="1" applyFill="1" applyBorder="1" applyAlignment="1" applyProtection="1">
      <alignment horizontal="right" vertical="center" wrapText="1"/>
      <protection hidden="1"/>
    </xf>
    <xf numFmtId="49" fontId="4" fillId="0" borderId="0" xfId="2" applyNumberFormat="1" applyAlignment="1" applyProtection="1">
      <alignment horizontal="left" vertical="center" wrapText="1"/>
      <protection hidden="1"/>
    </xf>
    <xf numFmtId="49" fontId="6" fillId="7" borderId="15" xfId="2" applyNumberFormat="1" applyFont="1" applyFill="1" applyBorder="1" applyAlignment="1" applyProtection="1">
      <alignment horizontal="center" vertical="center"/>
      <protection hidden="1"/>
    </xf>
    <xf numFmtId="49" fontId="6" fillId="7" borderId="2" xfId="2" applyNumberFormat="1" applyFont="1" applyFill="1" applyBorder="1" applyAlignment="1" applyProtection="1">
      <alignment horizontal="center" vertical="center"/>
      <protection hidden="1"/>
    </xf>
    <xf numFmtId="49" fontId="5" fillId="7" borderId="11" xfId="2" applyNumberFormat="1" applyFont="1" applyFill="1" applyBorder="1" applyAlignment="1" applyProtection="1">
      <alignment horizontal="right" vertical="center"/>
      <protection hidden="1"/>
    </xf>
    <xf numFmtId="49" fontId="5" fillId="7" borderId="22" xfId="2" applyNumberFormat="1" applyFont="1" applyFill="1" applyBorder="1" applyAlignment="1" applyProtection="1">
      <alignment horizontal="right" vertical="center"/>
      <protection hidden="1"/>
    </xf>
    <xf numFmtId="0" fontId="4" fillId="0" borderId="22" xfId="2" applyBorder="1" applyAlignment="1" applyProtection="1">
      <alignment horizontal="left" vertical="center"/>
      <protection hidden="1"/>
    </xf>
    <xf numFmtId="0" fontId="4" fillId="0" borderId="12" xfId="2" applyBorder="1" applyAlignment="1" applyProtection="1">
      <alignment horizontal="left" vertical="center"/>
      <protection hidden="1"/>
    </xf>
    <xf numFmtId="0" fontId="17" fillId="0" borderId="44" xfId="0" applyFont="1" applyBorder="1" applyAlignment="1" applyProtection="1">
      <alignment horizontal="center" vertical="center"/>
      <protection hidden="1"/>
    </xf>
    <xf numFmtId="0" fontId="17" fillId="0" borderId="27" xfId="0" applyFont="1" applyBorder="1" applyAlignment="1" applyProtection="1">
      <alignment horizontal="center" vertical="center"/>
      <protection hidden="1"/>
    </xf>
    <xf numFmtId="0" fontId="17" fillId="0" borderId="33" xfId="0" applyFont="1" applyBorder="1" applyAlignment="1" applyProtection="1">
      <alignment horizontal="center" vertical="center"/>
      <protection hidden="1"/>
    </xf>
    <xf numFmtId="49" fontId="5" fillId="7" borderId="13" xfId="2" applyNumberFormat="1" applyFont="1" applyFill="1" applyBorder="1" applyAlignment="1" applyProtection="1">
      <alignment horizontal="right" vertical="center"/>
      <protection hidden="1"/>
    </xf>
    <xf numFmtId="49" fontId="5" fillId="7" borderId="1" xfId="2" applyNumberFormat="1" applyFont="1" applyFill="1" applyBorder="1" applyAlignment="1" applyProtection="1">
      <alignment horizontal="right" vertical="center"/>
      <protection hidden="1"/>
    </xf>
    <xf numFmtId="0" fontId="4" fillId="0" borderId="1" xfId="2" applyBorder="1" applyAlignment="1" applyProtection="1">
      <alignment horizontal="left" vertical="center"/>
      <protection hidden="1"/>
    </xf>
    <xf numFmtId="0" fontId="4" fillId="0" borderId="14" xfId="2" applyBorder="1" applyAlignment="1" applyProtection="1">
      <alignment horizontal="left" vertical="center"/>
      <protection hidden="1"/>
    </xf>
    <xf numFmtId="49" fontId="5" fillId="7" borderId="15" xfId="2" applyNumberFormat="1" applyFont="1" applyFill="1" applyBorder="1" applyAlignment="1" applyProtection="1">
      <alignment horizontal="right" vertical="center"/>
      <protection hidden="1"/>
    </xf>
    <xf numFmtId="49" fontId="5" fillId="7" borderId="2" xfId="2" applyNumberFormat="1" applyFont="1" applyFill="1" applyBorder="1" applyAlignment="1" applyProtection="1">
      <alignment horizontal="right" vertical="center"/>
      <protection hidden="1"/>
    </xf>
    <xf numFmtId="49" fontId="4" fillId="9" borderId="24" xfId="2" applyNumberFormat="1" applyFill="1" applyBorder="1" applyAlignment="1" applyProtection="1">
      <alignment horizontal="left" vertical="center" wrapText="1"/>
      <protection hidden="1"/>
    </xf>
    <xf numFmtId="49" fontId="4" fillId="9" borderId="5" xfId="2" applyNumberFormat="1" applyFill="1" applyBorder="1" applyAlignment="1" applyProtection="1">
      <alignment horizontal="left" vertical="center" wrapText="1"/>
      <protection hidden="1"/>
    </xf>
    <xf numFmtId="49" fontId="6" fillId="8" borderId="43" xfId="2" applyNumberFormat="1" applyFont="1" applyFill="1" applyBorder="1" applyAlignment="1" applyProtection="1">
      <alignment horizontal="right" vertical="center"/>
      <protection hidden="1"/>
    </xf>
    <xf numFmtId="49" fontId="6" fillId="8" borderId="9" xfId="2" applyNumberFormat="1" applyFont="1" applyFill="1" applyBorder="1" applyAlignment="1" applyProtection="1">
      <alignment horizontal="right" vertical="center"/>
      <protection hidden="1"/>
    </xf>
    <xf numFmtId="0" fontId="0" fillId="0" borderId="8" xfId="0" applyBorder="1" applyAlignment="1" applyProtection="1">
      <alignment horizontal="right" vertical="center"/>
      <protection hidden="1"/>
    </xf>
    <xf numFmtId="49" fontId="8" fillId="11" borderId="45" xfId="0" applyNumberFormat="1" applyFont="1" applyFill="1" applyBorder="1" applyAlignment="1" applyProtection="1">
      <alignment horizontal="left" vertical="center" wrapText="1"/>
      <protection hidden="1"/>
    </xf>
    <xf numFmtId="49" fontId="8" fillId="11" borderId="46" xfId="0" applyNumberFormat="1" applyFont="1" applyFill="1" applyBorder="1" applyAlignment="1" applyProtection="1">
      <alignment horizontal="left" vertical="center" wrapText="1"/>
      <protection hidden="1"/>
    </xf>
    <xf numFmtId="49" fontId="4" fillId="9" borderId="5" xfId="2" applyNumberFormat="1" applyFill="1" applyBorder="1" applyAlignment="1" applyProtection="1">
      <alignment horizontal="left" vertical="center"/>
      <protection hidden="1"/>
    </xf>
    <xf numFmtId="49" fontId="4" fillId="0" borderId="16" xfId="2" applyNumberFormat="1" applyBorder="1" applyAlignment="1" applyProtection="1">
      <alignment horizontal="left" vertical="center" wrapText="1"/>
      <protection hidden="1"/>
    </xf>
    <xf numFmtId="0" fontId="0" fillId="0" borderId="5" xfId="0" applyBorder="1" applyAlignment="1" applyProtection="1">
      <alignment horizontal="left" vertical="center" wrapText="1"/>
      <protection hidden="1"/>
    </xf>
    <xf numFmtId="49" fontId="4" fillId="9" borderId="16" xfId="2" applyNumberFormat="1" applyFill="1" applyBorder="1" applyAlignment="1" applyProtection="1">
      <alignment horizontal="left" vertical="center" wrapText="1"/>
      <protection hidden="1"/>
    </xf>
    <xf numFmtId="0" fontId="6" fillId="6" borderId="16" xfId="2" applyFont="1" applyFill="1" applyBorder="1" applyAlignment="1" applyProtection="1">
      <alignment horizontal="center" vertical="center" wrapText="1"/>
      <protection hidden="1"/>
    </xf>
    <xf numFmtId="0" fontId="0" fillId="0" borderId="5" xfId="0" applyBorder="1" applyAlignment="1" applyProtection="1">
      <alignment horizontal="center" vertical="center" wrapText="1"/>
      <protection hidden="1"/>
    </xf>
    <xf numFmtId="49" fontId="4" fillId="11" borderId="24" xfId="2" applyNumberFormat="1" applyFill="1" applyBorder="1" applyAlignment="1" applyProtection="1">
      <alignment horizontal="left" vertical="center"/>
      <protection hidden="1"/>
    </xf>
    <xf numFmtId="49" fontId="4" fillId="11" borderId="5" xfId="2" applyNumberFormat="1" applyFill="1" applyBorder="1" applyAlignment="1" applyProtection="1">
      <alignment horizontal="left" vertical="center"/>
      <protection hidden="1"/>
    </xf>
    <xf numFmtId="49" fontId="8" fillId="0" borderId="36" xfId="0" applyNumberFormat="1" applyFont="1" applyBorder="1" applyAlignment="1" applyProtection="1">
      <alignment horizontal="left" vertical="center" wrapText="1"/>
      <protection hidden="1"/>
    </xf>
    <xf numFmtId="49" fontId="8" fillId="0" borderId="5" xfId="0" applyNumberFormat="1" applyFont="1" applyBorder="1" applyAlignment="1" applyProtection="1">
      <alignment horizontal="left" vertical="center" wrapText="1"/>
      <protection hidden="1"/>
    </xf>
    <xf numFmtId="49" fontId="8" fillId="11" borderId="36" xfId="0" applyNumberFormat="1" applyFont="1" applyFill="1" applyBorder="1" applyAlignment="1" applyProtection="1">
      <alignment horizontal="left" vertical="center" wrapText="1"/>
      <protection hidden="1"/>
    </xf>
    <xf numFmtId="49" fontId="8" fillId="11" borderId="5" xfId="0" applyNumberFormat="1" applyFont="1" applyFill="1" applyBorder="1" applyAlignment="1" applyProtection="1">
      <alignment horizontal="left" vertical="center" wrapText="1"/>
      <protection hidden="1"/>
    </xf>
    <xf numFmtId="49" fontId="4" fillId="9" borderId="24" xfId="2" applyNumberFormat="1" applyFill="1" applyBorder="1" applyAlignment="1" applyProtection="1">
      <alignment horizontal="left" vertical="center"/>
      <protection hidden="1"/>
    </xf>
    <xf numFmtId="49" fontId="4" fillId="11" borderId="24" xfId="2" applyNumberFormat="1" applyFill="1" applyBorder="1" applyAlignment="1" applyProtection="1">
      <alignment horizontal="left" vertical="center" wrapText="1"/>
      <protection hidden="1"/>
    </xf>
    <xf numFmtId="49" fontId="4" fillId="0" borderId="24" xfId="2" applyNumberFormat="1" applyBorder="1" applyAlignment="1" applyProtection="1">
      <alignment horizontal="left" vertical="center" wrapText="1"/>
      <protection hidden="1"/>
    </xf>
    <xf numFmtId="49" fontId="4" fillId="0" borderId="5" xfId="2" applyNumberFormat="1" applyBorder="1" applyAlignment="1" applyProtection="1">
      <alignment horizontal="left" vertical="center" wrapText="1"/>
      <protection hidden="1"/>
    </xf>
    <xf numFmtId="49" fontId="4" fillId="0" borderId="5" xfId="2" applyNumberFormat="1" applyBorder="1" applyAlignment="1" applyProtection="1">
      <alignment horizontal="left" vertical="center"/>
      <protection hidden="1"/>
    </xf>
    <xf numFmtId="0" fontId="2" fillId="0" borderId="48" xfId="0" applyFont="1" applyBorder="1" applyAlignment="1" applyProtection="1">
      <alignment vertical="center"/>
      <protection hidden="1"/>
    </xf>
    <xf numFmtId="0" fontId="0" fillId="0" borderId="0" xfId="0" applyProtection="1">
      <protection hidden="1"/>
    </xf>
    <xf numFmtId="49" fontId="5" fillId="7" borderId="51" xfId="2" applyNumberFormat="1" applyFont="1" applyFill="1" applyBorder="1" applyAlignment="1" applyProtection="1">
      <alignment horizontal="right" vertical="center"/>
      <protection hidden="1"/>
    </xf>
    <xf numFmtId="49" fontId="5" fillId="7" borderId="31" xfId="2" applyNumberFormat="1" applyFont="1" applyFill="1" applyBorder="1" applyAlignment="1" applyProtection="1">
      <alignment horizontal="right" vertical="center"/>
      <protection hidden="1"/>
    </xf>
    <xf numFmtId="0" fontId="4" fillId="0" borderId="4" xfId="2" applyBorder="1" applyAlignment="1" applyProtection="1">
      <alignment horizontal="left" vertical="center"/>
      <protection hidden="1"/>
    </xf>
    <xf numFmtId="0" fontId="4" fillId="0" borderId="35" xfId="2" applyBorder="1" applyAlignment="1" applyProtection="1">
      <alignment horizontal="left" vertical="center"/>
      <protection hidden="1"/>
    </xf>
    <xf numFmtId="0" fontId="4" fillId="0" borderId="7" xfId="2" applyBorder="1" applyAlignment="1" applyProtection="1">
      <alignment horizontal="left" vertical="center"/>
      <protection hidden="1"/>
    </xf>
    <xf numFmtId="0" fontId="4" fillId="0" borderId="37" xfId="2" applyBorder="1" applyAlignment="1" applyProtection="1">
      <alignment horizontal="left" vertical="center"/>
      <protection hidden="1"/>
    </xf>
    <xf numFmtId="49" fontId="5" fillId="7" borderId="43" xfId="2" applyNumberFormat="1" applyFont="1" applyFill="1" applyBorder="1" applyAlignment="1" applyProtection="1">
      <alignment horizontal="right" vertical="center"/>
      <protection hidden="1"/>
    </xf>
    <xf numFmtId="49" fontId="5" fillId="7" borderId="8" xfId="2" applyNumberFormat="1" applyFont="1" applyFill="1" applyBorder="1" applyAlignment="1" applyProtection="1">
      <alignment horizontal="right" vertical="center"/>
      <protection hidden="1"/>
    </xf>
    <xf numFmtId="0" fontId="4" fillId="0" borderId="40" xfId="2" applyBorder="1" applyAlignment="1" applyProtection="1">
      <alignment horizontal="left" vertical="center"/>
      <protection hidden="1"/>
    </xf>
    <xf numFmtId="0" fontId="4" fillId="0" borderId="41" xfId="2" applyBorder="1" applyAlignment="1" applyProtection="1">
      <alignment horizontal="left" vertical="center"/>
      <protection hidden="1"/>
    </xf>
    <xf numFmtId="49" fontId="5" fillId="7" borderId="16" xfId="2" applyNumberFormat="1" applyFont="1" applyFill="1" applyBorder="1" applyAlignment="1" applyProtection="1">
      <alignment horizontal="right" vertical="center"/>
      <protection hidden="1"/>
    </xf>
    <xf numFmtId="49" fontId="5" fillId="7" borderId="5" xfId="2" applyNumberFormat="1" applyFont="1" applyFill="1" applyBorder="1" applyAlignment="1" applyProtection="1">
      <alignment horizontal="right" vertical="center"/>
      <protection hidden="1"/>
    </xf>
    <xf numFmtId="49" fontId="20" fillId="7" borderId="43" xfId="2" applyNumberFormat="1" applyFont="1" applyFill="1" applyBorder="1" applyAlignment="1" applyProtection="1">
      <alignment horizontal="center" vertical="center"/>
      <protection hidden="1"/>
    </xf>
    <xf numFmtId="0" fontId="0" fillId="0" borderId="8" xfId="0" applyBorder="1" applyProtection="1">
      <protection hidden="1"/>
    </xf>
    <xf numFmtId="44" fontId="21" fillId="9" borderId="4" xfId="1" applyFont="1" applyFill="1" applyBorder="1" applyAlignment="1" applyProtection="1">
      <alignment horizontal="left" vertical="center" wrapText="1"/>
      <protection locked="0"/>
    </xf>
    <xf numFmtId="0" fontId="2" fillId="0" borderId="24" xfId="0" applyFont="1" applyBorder="1" applyAlignment="1" applyProtection="1">
      <alignment horizontal="left" vertical="center" wrapText="1"/>
      <protection locked="0"/>
    </xf>
    <xf numFmtId="0" fontId="2" fillId="0" borderId="35" xfId="0" applyFont="1" applyBorder="1" applyAlignment="1" applyProtection="1">
      <alignment horizontal="left" wrapText="1"/>
      <protection locked="0"/>
    </xf>
    <xf numFmtId="0" fontId="12" fillId="5" borderId="13" xfId="0" applyFont="1" applyFill="1" applyBorder="1" applyAlignment="1" applyProtection="1">
      <alignment horizontal="right" vertical="center" wrapText="1"/>
      <protection hidden="1"/>
    </xf>
    <xf numFmtId="0" fontId="1" fillId="0" borderId="1" xfId="0" applyFont="1" applyBorder="1" applyAlignment="1" applyProtection="1">
      <alignment horizontal="right" vertical="center"/>
      <protection hidden="1"/>
    </xf>
    <xf numFmtId="0" fontId="1" fillId="0" borderId="1" xfId="0" applyFont="1" applyBorder="1" applyAlignment="1" applyProtection="1">
      <alignment horizontal="right"/>
      <protection hidden="1"/>
    </xf>
    <xf numFmtId="0" fontId="6" fillId="6" borderId="13" xfId="0" applyFont="1" applyFill="1" applyBorder="1" applyAlignment="1" applyProtection="1">
      <alignment horizontal="right" vertical="center" wrapText="1"/>
      <protection hidden="1"/>
    </xf>
    <xf numFmtId="0" fontId="37" fillId="6" borderId="1" xfId="0" applyFont="1" applyFill="1" applyBorder="1" applyAlignment="1" applyProtection="1">
      <alignment horizontal="right" vertical="center"/>
      <protection hidden="1"/>
    </xf>
    <xf numFmtId="0" fontId="37" fillId="6" borderId="1" xfId="0" applyFont="1" applyFill="1" applyBorder="1" applyAlignment="1" applyProtection="1">
      <alignment horizontal="right"/>
      <protection hidden="1"/>
    </xf>
    <xf numFmtId="0" fontId="6" fillId="6" borderId="1" xfId="2" applyFont="1" applyFill="1" applyBorder="1" applyAlignment="1" applyProtection="1">
      <alignment horizontal="center" vertical="center" wrapText="1"/>
      <protection hidden="1"/>
    </xf>
    <xf numFmtId="0" fontId="0" fillId="0" borderId="1" xfId="0" applyBorder="1" applyAlignment="1">
      <alignment horizontal="center" vertical="center" wrapText="1"/>
    </xf>
    <xf numFmtId="44" fontId="9" fillId="0" borderId="0" xfId="1" applyFont="1" applyFill="1" applyBorder="1" applyAlignment="1" applyProtection="1">
      <alignment horizontal="left" vertical="center" wrapText="1"/>
      <protection hidden="1"/>
    </xf>
    <xf numFmtId="0" fontId="10" fillId="0" borderId="29" xfId="0" applyFont="1" applyBorder="1" applyAlignment="1" applyProtection="1">
      <alignment horizontal="left" vertical="center" wrapText="1"/>
      <protection hidden="1"/>
    </xf>
    <xf numFmtId="0" fontId="10" fillId="0" borderId="0" xfId="0" applyFont="1" applyAlignment="1" applyProtection="1">
      <alignment horizontal="left" vertical="center" wrapText="1"/>
      <protection hidden="1"/>
    </xf>
    <xf numFmtId="49" fontId="6" fillId="8" borderId="55" xfId="2" applyNumberFormat="1" applyFont="1" applyFill="1" applyBorder="1" applyAlignment="1" applyProtection="1">
      <alignment horizontal="right" vertical="center"/>
      <protection hidden="1"/>
    </xf>
    <xf numFmtId="49" fontId="6" fillId="8" borderId="56" xfId="2" applyNumberFormat="1" applyFont="1" applyFill="1" applyBorder="1" applyAlignment="1" applyProtection="1">
      <alignment horizontal="right" vertical="center"/>
      <protection hidden="1"/>
    </xf>
    <xf numFmtId="0" fontId="0" fillId="0" borderId="57" xfId="0" applyBorder="1" applyAlignment="1" applyProtection="1">
      <alignment horizontal="right" vertical="center"/>
      <protection hidden="1"/>
    </xf>
    <xf numFmtId="0" fontId="0" fillId="0" borderId="24" xfId="0" applyBorder="1" applyAlignment="1">
      <alignment horizontal="center" vertical="center" wrapText="1"/>
    </xf>
    <xf numFmtId="0" fontId="7" fillId="0" borderId="0" xfId="0" applyFont="1" applyAlignment="1" applyProtection="1">
      <alignment horizontal="center" vertical="center" wrapText="1"/>
      <protection hidden="1"/>
    </xf>
    <xf numFmtId="0" fontId="7" fillId="2" borderId="4" xfId="0" applyFont="1" applyFill="1" applyBorder="1" applyAlignment="1" applyProtection="1">
      <alignment horizontal="left" vertical="center" wrapText="1"/>
      <protection hidden="1"/>
    </xf>
    <xf numFmtId="0" fontId="7" fillId="2" borderId="5" xfId="0" applyFont="1" applyFill="1" applyBorder="1" applyAlignment="1" applyProtection="1">
      <alignment horizontal="left" vertical="center" wrapText="1"/>
      <protection hidden="1"/>
    </xf>
    <xf numFmtId="0" fontId="27" fillId="3" borderId="0" xfId="0" applyFont="1" applyFill="1" applyAlignment="1" applyProtection="1">
      <alignment horizontal="center" vertical="center"/>
      <protection hidden="1"/>
    </xf>
    <xf numFmtId="0" fontId="12" fillId="0" borderId="32" xfId="0" applyFont="1" applyBorder="1" applyAlignment="1" applyProtection="1">
      <alignment horizontal="center" vertical="center"/>
      <protection hidden="1"/>
    </xf>
    <xf numFmtId="0" fontId="12" fillId="0" borderId="27" xfId="0" applyFont="1" applyBorder="1" applyAlignment="1" applyProtection="1">
      <alignment horizontal="center" vertical="center"/>
      <protection hidden="1"/>
    </xf>
    <xf numFmtId="0" fontId="12" fillId="0" borderId="33" xfId="0" applyFont="1" applyBorder="1" applyAlignment="1" applyProtection="1">
      <alignment horizontal="center" vertical="center"/>
      <protection hidden="1"/>
    </xf>
    <xf numFmtId="0" fontId="4" fillId="0" borderId="4" xfId="0" applyFont="1" applyBorder="1" applyAlignment="1" applyProtection="1">
      <alignment horizontal="center" vertical="center" wrapText="1"/>
      <protection hidden="1"/>
    </xf>
    <xf numFmtId="0" fontId="0" fillId="0" borderId="5" xfId="0" applyBorder="1" applyAlignment="1">
      <alignment horizontal="center" vertical="center" wrapText="1"/>
    </xf>
    <xf numFmtId="0" fontId="4" fillId="0" borderId="4" xfId="0" applyFont="1" applyBorder="1" applyAlignment="1" applyProtection="1">
      <alignment horizontal="left" vertical="center" wrapText="1"/>
      <protection hidden="1"/>
    </xf>
    <xf numFmtId="0" fontId="0" fillId="0" borderId="24" xfId="0" applyBorder="1" applyAlignment="1">
      <alignment wrapText="1"/>
    </xf>
    <xf numFmtId="0" fontId="0" fillId="0" borderId="5" xfId="0" applyBorder="1" applyAlignment="1">
      <alignment wrapText="1"/>
    </xf>
    <xf numFmtId="0" fontId="0" fillId="0" borderId="24" xfId="0" applyBorder="1"/>
    <xf numFmtId="0" fontId="0" fillId="0" borderId="5" xfId="0" applyBorder="1"/>
    <xf numFmtId="0" fontId="4" fillId="0" borderId="4" xfId="0" applyFont="1" applyBorder="1" applyAlignment="1" applyProtection="1">
      <alignment horizontal="left"/>
      <protection hidden="1"/>
    </xf>
    <xf numFmtId="0" fontId="6" fillId="3" borderId="4" xfId="0" applyFont="1" applyFill="1" applyBorder="1" applyAlignment="1" applyProtection="1">
      <alignment horizontal="left" vertical="center" wrapText="1"/>
      <protection hidden="1"/>
    </xf>
    <xf numFmtId="0" fontId="6" fillId="3" borderId="5" xfId="0" applyFont="1" applyFill="1" applyBorder="1" applyAlignment="1" applyProtection="1">
      <alignment horizontal="left" vertical="center" wrapText="1"/>
      <protection hidden="1"/>
    </xf>
    <xf numFmtId="0" fontId="4" fillId="0" borderId="7" xfId="0" applyFont="1" applyBorder="1" applyAlignment="1" applyProtection="1">
      <alignment horizontal="left" vertical="center" wrapText="1"/>
      <protection hidden="1"/>
    </xf>
    <xf numFmtId="0" fontId="4" fillId="0" borderId="8" xfId="0" applyFont="1" applyBorder="1" applyAlignment="1" applyProtection="1">
      <alignment horizontal="left" vertical="center" wrapText="1"/>
      <protection hidden="1"/>
    </xf>
    <xf numFmtId="0" fontId="4" fillId="0" borderId="5" xfId="0" applyFont="1" applyBorder="1" applyAlignment="1" applyProtection="1">
      <alignment horizontal="center" vertical="center" wrapText="1"/>
      <protection hidden="1"/>
    </xf>
    <xf numFmtId="0" fontId="4" fillId="0" borderId="5" xfId="0" applyFont="1" applyBorder="1" applyAlignment="1" applyProtection="1">
      <alignment horizontal="left" vertical="center" wrapText="1"/>
      <protection hidden="1"/>
    </xf>
  </cellXfs>
  <cellStyles count="5">
    <cellStyle name="Hypertextový odkaz" xfId="4" builtinId="8"/>
    <cellStyle name="Měna" xfId="1" builtinId="4"/>
    <cellStyle name="Měna 2" xfId="3" xr:uid="{0A5D9C17-33F4-4622-9595-7246EC301770}"/>
    <cellStyle name="Normální" xfId="0" builtinId="0"/>
    <cellStyle name="Normální 2" xfId="2" xr:uid="{D10F0F80-810C-4AFC-B14D-46B1C2AEAED1}"/>
  </cellStyles>
  <dxfs count="140">
    <dxf>
      <font>
        <color rgb="FF9C0006"/>
      </font>
      <fill>
        <patternFill>
          <bgColor rgb="FFFFC7CE"/>
        </patternFill>
      </fill>
    </dxf>
    <dxf>
      <fill>
        <patternFill>
          <bgColor rgb="FFFFFF00"/>
        </patternFill>
      </fill>
    </dxf>
    <dxf>
      <font>
        <color theme="0"/>
      </font>
      <fill>
        <patternFill>
          <bgColor rgb="FF1D2B8A"/>
        </patternFill>
      </fill>
    </dxf>
    <dxf>
      <font>
        <color theme="0"/>
      </font>
      <fill>
        <patternFill>
          <bgColor rgb="FFC00000"/>
        </patternFill>
      </fill>
    </dxf>
    <dxf>
      <font>
        <color rgb="FF9C0006"/>
      </font>
      <fill>
        <patternFill>
          <bgColor rgb="FFFFC7CE"/>
        </patternFill>
      </fill>
    </dxf>
    <dxf>
      <font>
        <b/>
        <i val="0"/>
        <color theme="0"/>
      </font>
      <fill>
        <patternFill>
          <bgColor rgb="FFC00000"/>
        </patternFill>
      </fill>
    </dxf>
    <dxf>
      <font>
        <color rgb="FF9C0006"/>
      </font>
      <fill>
        <patternFill>
          <bgColor rgb="FFFFC7CE"/>
        </patternFill>
      </fill>
    </dxf>
    <dxf>
      <font>
        <color theme="0"/>
      </font>
      <fill>
        <patternFill>
          <bgColor rgb="FFC00000"/>
        </patternFill>
      </fill>
    </dxf>
    <dxf>
      <fill>
        <patternFill>
          <bgColor rgb="FFFFFF00"/>
        </patternFill>
      </fill>
    </dxf>
    <dxf>
      <fill>
        <patternFill>
          <bgColor rgb="FFFFFF00"/>
        </patternFill>
      </fill>
    </dxf>
    <dxf>
      <font>
        <color theme="0"/>
      </font>
      <fill>
        <patternFill>
          <bgColor rgb="FF1D2B8A"/>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rgb="FFFF0000"/>
      </font>
      <fill>
        <patternFill>
          <bgColor theme="5" tint="0.59996337778862885"/>
        </patternFill>
      </fill>
    </dxf>
    <dxf>
      <font>
        <color rgb="FFFF0000"/>
      </font>
      <fill>
        <patternFill>
          <bgColor theme="5" tint="0.59996337778862885"/>
        </patternFill>
      </fill>
    </dxf>
    <dxf>
      <fill>
        <patternFill>
          <bgColor rgb="FFFFFF00"/>
        </patternFill>
      </fill>
    </dxf>
    <dxf>
      <fill>
        <patternFill>
          <bgColor theme="1"/>
        </patternFill>
      </fill>
    </dxf>
    <dxf>
      <font>
        <color theme="0"/>
      </font>
      <fill>
        <patternFill>
          <bgColor rgb="FFC00000"/>
        </patternFill>
      </fill>
    </dxf>
    <dxf>
      <font>
        <color rgb="FF9C0006"/>
      </font>
      <fill>
        <patternFill>
          <bgColor rgb="FFFFC7CE"/>
        </patternFill>
      </fill>
    </dxf>
    <dxf>
      <font>
        <b/>
        <i val="0"/>
        <color theme="0"/>
      </font>
      <fill>
        <patternFill>
          <bgColor rgb="FFC00000"/>
        </patternFill>
      </fill>
    </dxf>
    <dxf>
      <font>
        <color rgb="FF9C0006"/>
      </font>
      <fill>
        <patternFill>
          <bgColor rgb="FFFFC7CE"/>
        </patternFill>
      </fill>
    </dxf>
    <dxf>
      <font>
        <color theme="0"/>
      </font>
      <fill>
        <patternFill>
          <bgColor rgb="FFC00000"/>
        </patternFill>
      </fill>
    </dxf>
    <dxf>
      <fill>
        <patternFill>
          <bgColor rgb="FFFFFF00"/>
        </patternFill>
      </fill>
    </dxf>
    <dxf>
      <fill>
        <patternFill>
          <bgColor rgb="FFFFFF00"/>
        </patternFill>
      </fill>
    </dxf>
    <dxf>
      <font>
        <color theme="0"/>
      </font>
      <fill>
        <patternFill>
          <bgColor rgb="FF1D2B8A"/>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rgb="FFFF0000"/>
      </font>
      <fill>
        <patternFill>
          <bgColor theme="5" tint="0.59996337778862885"/>
        </patternFill>
      </fill>
    </dxf>
    <dxf>
      <font>
        <color rgb="FFFF0000"/>
      </font>
      <fill>
        <patternFill>
          <bgColor theme="5" tint="0.59996337778862885"/>
        </patternFill>
      </fill>
    </dxf>
    <dxf>
      <fill>
        <patternFill>
          <bgColor rgb="FFFFFF00"/>
        </patternFill>
      </fill>
    </dxf>
    <dxf>
      <fill>
        <patternFill>
          <bgColor theme="1"/>
        </patternFill>
      </fill>
    </dxf>
    <dxf>
      <font>
        <color theme="0"/>
      </font>
      <fill>
        <patternFill>
          <bgColor rgb="FFC00000"/>
        </patternFill>
      </fill>
    </dxf>
    <dxf>
      <font>
        <color rgb="FF9C0006"/>
      </font>
      <fill>
        <patternFill>
          <bgColor rgb="FFFFC7CE"/>
        </patternFill>
      </fill>
    </dxf>
    <dxf>
      <font>
        <b/>
        <i val="0"/>
        <color theme="0"/>
      </font>
      <fill>
        <patternFill>
          <bgColor rgb="FFC00000"/>
        </patternFill>
      </fill>
    </dxf>
    <dxf>
      <font>
        <color rgb="FF9C0006"/>
      </font>
      <fill>
        <patternFill>
          <bgColor rgb="FFFFC7CE"/>
        </patternFill>
      </fill>
    </dxf>
    <dxf>
      <font>
        <color theme="0"/>
      </font>
      <fill>
        <patternFill>
          <bgColor rgb="FFC00000"/>
        </patternFill>
      </fill>
    </dxf>
    <dxf>
      <fill>
        <patternFill>
          <bgColor rgb="FFFFFF00"/>
        </patternFill>
      </fill>
    </dxf>
    <dxf>
      <fill>
        <patternFill>
          <bgColor rgb="FFFFFF00"/>
        </patternFill>
      </fill>
    </dxf>
    <dxf>
      <font>
        <color theme="0"/>
      </font>
      <fill>
        <patternFill>
          <bgColor rgb="FF1D2B8A"/>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rgb="FFFF0000"/>
      </font>
      <fill>
        <patternFill>
          <bgColor theme="5" tint="0.59996337778862885"/>
        </patternFill>
      </fill>
    </dxf>
    <dxf>
      <font>
        <color rgb="FFFF0000"/>
      </font>
      <fill>
        <patternFill>
          <bgColor theme="5" tint="0.59996337778862885"/>
        </patternFill>
      </fill>
    </dxf>
    <dxf>
      <fill>
        <patternFill>
          <bgColor rgb="FFFFFF00"/>
        </patternFill>
      </fill>
    </dxf>
    <dxf>
      <fill>
        <patternFill>
          <bgColor theme="1"/>
        </patternFill>
      </fill>
    </dxf>
    <dxf>
      <font>
        <color theme="0"/>
      </font>
      <fill>
        <patternFill>
          <bgColor rgb="FFC00000"/>
        </patternFill>
      </fill>
    </dxf>
    <dxf>
      <font>
        <color theme="0"/>
      </font>
      <fill>
        <patternFill>
          <bgColor rgb="FFC00000"/>
        </patternFill>
      </fill>
    </dxf>
    <dxf>
      <font>
        <b/>
        <i val="0"/>
        <color theme="0"/>
      </font>
      <fill>
        <patternFill>
          <bgColor rgb="FFC00000"/>
        </patternFill>
      </fill>
    </dxf>
    <dxf>
      <font>
        <b/>
        <i val="0"/>
        <color theme="0"/>
      </font>
      <fill>
        <patternFill>
          <bgColor rgb="FFC00000"/>
        </patternFill>
      </fill>
    </dxf>
    <dxf>
      <font>
        <color rgb="FF9C0006"/>
      </font>
      <fill>
        <patternFill>
          <bgColor rgb="FFFFC7CE"/>
        </patternFill>
      </fill>
    </dxf>
    <dxf>
      <font>
        <color theme="0"/>
      </font>
      <fill>
        <patternFill>
          <bgColor rgb="FFC00000"/>
        </patternFill>
      </fill>
    </dxf>
    <dxf>
      <font>
        <strike val="0"/>
        <color theme="2" tint="-0.749961851863155"/>
      </font>
      <fill>
        <patternFill>
          <bgColor theme="2" tint="-0.749961851863155"/>
        </patternFill>
      </fill>
    </dxf>
    <dxf>
      <fill>
        <patternFill>
          <bgColor rgb="FFFFFF00"/>
        </patternFill>
      </fill>
    </dxf>
    <dxf>
      <font>
        <color theme="0"/>
      </font>
      <fill>
        <patternFill>
          <bgColor rgb="FF1D2B8A"/>
        </patternFill>
      </fill>
    </dxf>
    <dxf>
      <font>
        <color rgb="FF006100"/>
      </font>
      <fill>
        <patternFill>
          <bgColor rgb="FFC6EFCE"/>
        </patternFill>
      </fill>
    </dxf>
    <dxf>
      <font>
        <color rgb="FF9C0006"/>
      </font>
      <fill>
        <patternFill>
          <bgColor rgb="FFFFC7CE"/>
        </patternFill>
      </fill>
    </dxf>
    <dxf>
      <font>
        <color theme="0"/>
      </font>
      <fill>
        <patternFill>
          <bgColor rgb="FFC00000"/>
        </patternFill>
      </fill>
    </dxf>
    <dxf>
      <font>
        <color rgb="FF9C0006"/>
      </font>
      <fill>
        <patternFill>
          <bgColor rgb="FFFFC7CE"/>
        </patternFill>
      </fill>
    </dxf>
    <dxf>
      <font>
        <b/>
        <i val="0"/>
        <color theme="0"/>
      </font>
      <fill>
        <patternFill>
          <bgColor rgb="FFC00000"/>
        </patternFill>
      </fill>
    </dxf>
    <dxf>
      <font>
        <color rgb="FF9C0006"/>
      </font>
      <fill>
        <patternFill>
          <bgColor rgb="FFFFC7CE"/>
        </patternFill>
      </fill>
    </dxf>
    <dxf>
      <font>
        <color theme="0"/>
      </font>
      <fill>
        <patternFill>
          <bgColor rgb="FFC00000"/>
        </patternFill>
      </fill>
    </dxf>
    <dxf>
      <fill>
        <patternFill>
          <bgColor rgb="FFFFFF00"/>
        </patternFill>
      </fill>
    </dxf>
    <dxf>
      <fill>
        <patternFill>
          <bgColor rgb="FFFFFF00"/>
        </patternFill>
      </fill>
    </dxf>
    <dxf>
      <font>
        <color theme="0"/>
      </font>
      <fill>
        <patternFill>
          <bgColor rgb="FF1D2B8A"/>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rgb="FFFF0000"/>
      </font>
      <fill>
        <patternFill>
          <bgColor theme="5" tint="0.59996337778862885"/>
        </patternFill>
      </fill>
    </dxf>
    <dxf>
      <font>
        <color rgb="FFFF0000"/>
      </font>
      <fill>
        <patternFill>
          <bgColor theme="5" tint="0.59996337778862885"/>
        </patternFill>
      </fill>
    </dxf>
    <dxf>
      <fill>
        <patternFill>
          <bgColor rgb="FFFFFF00"/>
        </patternFill>
      </fill>
    </dxf>
    <dxf>
      <fill>
        <patternFill>
          <bgColor theme="1"/>
        </patternFill>
      </fill>
    </dxf>
    <dxf>
      <font>
        <color theme="0"/>
      </font>
      <fill>
        <patternFill>
          <bgColor rgb="FFC00000"/>
        </patternFill>
      </fill>
    </dxf>
    <dxf>
      <font>
        <color rgb="FF9C0006"/>
      </font>
      <fill>
        <patternFill>
          <bgColor rgb="FFFFC7CE"/>
        </patternFill>
      </fill>
    </dxf>
    <dxf>
      <font>
        <b/>
        <i val="0"/>
        <color theme="0"/>
      </font>
      <fill>
        <patternFill>
          <bgColor rgb="FFC00000"/>
        </patternFill>
      </fill>
    </dxf>
    <dxf>
      <font>
        <color rgb="FF9C0006"/>
      </font>
      <fill>
        <patternFill>
          <bgColor rgb="FFFFC7CE"/>
        </patternFill>
      </fill>
    </dxf>
    <dxf>
      <font>
        <color theme="0"/>
      </font>
      <fill>
        <patternFill>
          <bgColor rgb="FFC00000"/>
        </patternFill>
      </fill>
    </dxf>
    <dxf>
      <fill>
        <patternFill>
          <bgColor rgb="FFFFFF00"/>
        </patternFill>
      </fill>
    </dxf>
    <dxf>
      <fill>
        <patternFill>
          <bgColor rgb="FFFFFF00"/>
        </patternFill>
      </fill>
    </dxf>
    <dxf>
      <font>
        <color theme="0"/>
      </font>
      <fill>
        <patternFill>
          <bgColor rgb="FF1D2B8A"/>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rgb="FFFF0000"/>
      </font>
      <fill>
        <patternFill>
          <bgColor theme="5" tint="0.59996337778862885"/>
        </patternFill>
      </fill>
    </dxf>
    <dxf>
      <font>
        <color rgb="FFFF0000"/>
      </font>
      <fill>
        <patternFill>
          <bgColor theme="5" tint="0.59996337778862885"/>
        </patternFill>
      </fill>
    </dxf>
    <dxf>
      <fill>
        <patternFill>
          <bgColor rgb="FFFFFF00"/>
        </patternFill>
      </fill>
    </dxf>
    <dxf>
      <fill>
        <patternFill>
          <bgColor theme="1"/>
        </patternFill>
      </fill>
    </dxf>
    <dxf>
      <font>
        <color theme="0"/>
      </font>
      <fill>
        <patternFill>
          <bgColor rgb="FFC00000"/>
        </patternFill>
      </fill>
    </dxf>
    <dxf>
      <font>
        <color rgb="FF9C0006"/>
      </font>
      <fill>
        <patternFill>
          <bgColor rgb="FFFFC7CE"/>
        </patternFill>
      </fill>
    </dxf>
    <dxf>
      <font>
        <b/>
        <i val="0"/>
        <color theme="0"/>
      </font>
      <fill>
        <patternFill>
          <bgColor rgb="FFC00000"/>
        </patternFill>
      </fill>
    </dxf>
    <dxf>
      <font>
        <color rgb="FF9C0006"/>
      </font>
      <fill>
        <patternFill>
          <bgColor rgb="FFFFC7CE"/>
        </patternFill>
      </fill>
    </dxf>
    <dxf>
      <font>
        <color theme="0"/>
      </font>
      <fill>
        <patternFill>
          <bgColor rgb="FFC00000"/>
        </patternFill>
      </fill>
    </dxf>
    <dxf>
      <fill>
        <patternFill>
          <bgColor rgb="FFFFFF00"/>
        </patternFill>
      </fill>
    </dxf>
    <dxf>
      <fill>
        <patternFill>
          <bgColor rgb="FFFFFF00"/>
        </patternFill>
      </fill>
    </dxf>
    <dxf>
      <font>
        <color theme="0"/>
      </font>
      <fill>
        <patternFill>
          <bgColor rgb="FF1D2B8A"/>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rgb="FFFF0000"/>
      </font>
      <fill>
        <patternFill>
          <bgColor theme="5" tint="0.59996337778862885"/>
        </patternFill>
      </fill>
    </dxf>
    <dxf>
      <font>
        <color rgb="FFFF0000"/>
      </font>
      <fill>
        <patternFill>
          <bgColor theme="5" tint="0.59996337778862885"/>
        </patternFill>
      </fill>
    </dxf>
    <dxf>
      <fill>
        <patternFill>
          <bgColor rgb="FFFFFF00"/>
        </patternFill>
      </fill>
    </dxf>
    <dxf>
      <fill>
        <patternFill>
          <bgColor theme="1"/>
        </patternFill>
      </fill>
    </dxf>
    <dxf>
      <font>
        <color theme="0"/>
      </font>
      <fill>
        <patternFill>
          <bgColor rgb="FFC00000"/>
        </patternFill>
      </fill>
    </dxf>
    <dxf>
      <font>
        <color theme="0"/>
      </font>
      <fill>
        <patternFill>
          <bgColor rgb="FFC00000"/>
        </patternFill>
      </fill>
    </dxf>
    <dxf>
      <font>
        <b/>
        <i val="0"/>
        <color theme="0"/>
      </font>
      <fill>
        <patternFill>
          <bgColor rgb="FFC00000"/>
        </patternFill>
      </fill>
    </dxf>
    <dxf>
      <font>
        <b/>
        <i val="0"/>
        <color theme="0"/>
      </font>
      <fill>
        <patternFill>
          <bgColor rgb="FFC00000"/>
        </patternFill>
      </fill>
    </dxf>
    <dxf>
      <font>
        <color rgb="FF9C0006"/>
      </font>
      <fill>
        <patternFill>
          <bgColor rgb="FFFFC7CE"/>
        </patternFill>
      </fill>
    </dxf>
    <dxf>
      <font>
        <color theme="0"/>
      </font>
      <fill>
        <patternFill>
          <bgColor rgb="FFC00000"/>
        </patternFill>
      </fill>
    </dxf>
    <dxf>
      <font>
        <strike val="0"/>
        <color theme="2" tint="-0.749961851863155"/>
      </font>
      <fill>
        <patternFill>
          <bgColor theme="2" tint="-0.749961851863155"/>
        </patternFill>
      </fill>
    </dxf>
    <dxf>
      <fill>
        <patternFill>
          <bgColor rgb="FFFFFF00"/>
        </patternFill>
      </fill>
    </dxf>
    <dxf>
      <font>
        <color theme="0"/>
      </font>
      <fill>
        <patternFill>
          <bgColor rgb="FF1D2B8A"/>
        </patternFill>
      </fill>
    </dxf>
    <dxf>
      <font>
        <color rgb="FF006100"/>
      </font>
      <fill>
        <patternFill>
          <bgColor rgb="FFC6EFCE"/>
        </patternFill>
      </fill>
    </dxf>
    <dxf>
      <font>
        <color rgb="FF9C0006"/>
      </font>
      <fill>
        <patternFill>
          <bgColor rgb="FFFFC7CE"/>
        </patternFill>
      </fill>
    </dxf>
    <dxf>
      <fill>
        <patternFill>
          <bgColor rgb="FFFFFF00"/>
        </patternFill>
      </fill>
    </dxf>
    <dxf>
      <fill>
        <patternFill>
          <bgColor rgb="FFFFFF00"/>
        </patternFill>
      </fill>
    </dxf>
    <dxf>
      <fill>
        <patternFill>
          <bgColor rgb="FFFFFF00"/>
        </patternFill>
      </fill>
    </dxf>
    <dxf>
      <fill>
        <patternFill>
          <bgColor theme="0"/>
        </patternFill>
      </fill>
    </dxf>
    <dxf>
      <font>
        <color rgb="FF9C0006"/>
      </font>
      <fill>
        <patternFill>
          <bgColor rgb="FFFFC7CE"/>
        </patternFill>
      </fill>
    </dxf>
    <dxf>
      <fill>
        <patternFill>
          <bgColor rgb="FFFFFF00"/>
        </patternFill>
      </fill>
    </dxf>
    <dxf>
      <fill>
        <patternFill>
          <bgColor rgb="FFFFFF00"/>
        </patternFill>
      </fill>
    </dxf>
    <dxf>
      <fill>
        <patternFill>
          <bgColor theme="0"/>
        </patternFill>
      </fill>
    </dxf>
    <dxf>
      <font>
        <color rgb="FF9C0006"/>
      </font>
      <fill>
        <patternFill>
          <bgColor rgb="FFFFC7CE"/>
        </patternFill>
      </fill>
    </dxf>
    <dxf>
      <fill>
        <patternFill>
          <bgColor rgb="FFFFFF00"/>
        </patternFill>
      </fill>
    </dxf>
    <dxf>
      <fill>
        <patternFill>
          <bgColor rgb="FFFFFF00"/>
        </patternFill>
      </fill>
    </dxf>
    <dxf>
      <font>
        <color theme="0"/>
      </font>
      <fill>
        <patternFill>
          <bgColor rgb="FF1D2B8A"/>
        </patternFill>
      </fill>
    </dxf>
    <dxf>
      <fill>
        <patternFill>
          <bgColor rgb="FFFFFF00"/>
        </patternFill>
      </fill>
    </dxf>
  </dxfs>
  <tableStyles count="0" defaultTableStyle="TableStyleMedium2" defaultPivotStyle="PivotStyleLight16"/>
  <colors>
    <mruColors>
      <color rgb="FF001BB0"/>
      <color rgb="FF1D2B8A"/>
      <color rgb="FF66FFFF"/>
      <color rgb="FFF9B5B8"/>
      <color rgb="FFF951F1"/>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251460</xdr:colOff>
      <xdr:row>0</xdr:row>
      <xdr:rowOff>38100</xdr:rowOff>
    </xdr:from>
    <xdr:to>
      <xdr:col>0</xdr:col>
      <xdr:colOff>1603244</xdr:colOff>
      <xdr:row>2</xdr:row>
      <xdr:rowOff>152400</xdr:rowOff>
    </xdr:to>
    <xdr:pic>
      <xdr:nvPicPr>
        <xdr:cNvPr id="2" name="Obrázek 1">
          <a:extLst>
            <a:ext uri="{FF2B5EF4-FFF2-40B4-BE49-F238E27FC236}">
              <a16:creationId xmlns:a16="http://schemas.microsoft.com/office/drawing/2014/main" id="{0843E56F-1A4D-46FB-A747-F100EEB19BC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1460" y="38100"/>
          <a:ext cx="1351784" cy="563880"/>
        </a:xfrm>
        <a:prstGeom prst="rect">
          <a:avLst/>
        </a:prstGeom>
        <a:noFill/>
        <a:ln>
          <a:noFill/>
        </a:ln>
      </xdr:spPr>
    </xdr:pic>
    <xdr:clientData/>
  </xdr:twoCellAnchor>
  <xdr:twoCellAnchor editAs="oneCell">
    <xdr:from>
      <xdr:col>0</xdr:col>
      <xdr:colOff>251460</xdr:colOff>
      <xdr:row>0</xdr:row>
      <xdr:rowOff>38100</xdr:rowOff>
    </xdr:from>
    <xdr:to>
      <xdr:col>0</xdr:col>
      <xdr:colOff>1603244</xdr:colOff>
      <xdr:row>2</xdr:row>
      <xdr:rowOff>152400</xdr:rowOff>
    </xdr:to>
    <xdr:pic>
      <xdr:nvPicPr>
        <xdr:cNvPr id="3" name="Obrázek 2">
          <a:extLst>
            <a:ext uri="{FF2B5EF4-FFF2-40B4-BE49-F238E27FC236}">
              <a16:creationId xmlns:a16="http://schemas.microsoft.com/office/drawing/2014/main" id="{94779BD5-4A1C-4FD6-B249-BD6F6E684BF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1460" y="38100"/>
          <a:ext cx="1351784" cy="563880"/>
        </a:xfrm>
        <a:prstGeom prst="rect">
          <a:avLst/>
        </a:prstGeom>
        <a:noFill/>
        <a:ln>
          <a:noFill/>
        </a:ln>
      </xdr:spPr>
    </xdr:pic>
    <xdr:clientData/>
  </xdr:twoCellAnchor>
  <xdr:twoCellAnchor editAs="oneCell">
    <xdr:from>
      <xdr:col>0</xdr:col>
      <xdr:colOff>251460</xdr:colOff>
      <xdr:row>0</xdr:row>
      <xdr:rowOff>38100</xdr:rowOff>
    </xdr:from>
    <xdr:to>
      <xdr:col>0</xdr:col>
      <xdr:colOff>1603244</xdr:colOff>
      <xdr:row>2</xdr:row>
      <xdr:rowOff>152400</xdr:rowOff>
    </xdr:to>
    <xdr:pic>
      <xdr:nvPicPr>
        <xdr:cNvPr id="4" name="Obrázek 3">
          <a:extLst>
            <a:ext uri="{FF2B5EF4-FFF2-40B4-BE49-F238E27FC236}">
              <a16:creationId xmlns:a16="http://schemas.microsoft.com/office/drawing/2014/main" id="{2143C929-2B95-436A-8A73-B8E3F39438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1460" y="38100"/>
          <a:ext cx="1351784" cy="563880"/>
        </a:xfrm>
        <a:prstGeom prst="rect">
          <a:avLst/>
        </a:prstGeom>
        <a:noFill/>
        <a:ln>
          <a:noFill/>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6</xdr:col>
      <xdr:colOff>853440</xdr:colOff>
      <xdr:row>0</xdr:row>
      <xdr:rowOff>91440</xdr:rowOff>
    </xdr:from>
    <xdr:to>
      <xdr:col>7</xdr:col>
      <xdr:colOff>797428</xdr:colOff>
      <xdr:row>3</xdr:row>
      <xdr:rowOff>44520</xdr:rowOff>
    </xdr:to>
    <xdr:pic>
      <xdr:nvPicPr>
        <xdr:cNvPr id="2" name="Obrázek 1">
          <a:extLst>
            <a:ext uri="{FF2B5EF4-FFF2-40B4-BE49-F238E27FC236}">
              <a16:creationId xmlns:a16="http://schemas.microsoft.com/office/drawing/2014/main" id="{969A89EA-31DC-47FA-B84C-CFEF47470C7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098280" y="91440"/>
          <a:ext cx="1351784" cy="56388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1111553</xdr:colOff>
      <xdr:row>4</xdr:row>
      <xdr:rowOff>34925</xdr:rowOff>
    </xdr:to>
    <xdr:pic>
      <xdr:nvPicPr>
        <xdr:cNvPr id="2" name="Obrázek 1">
          <a:extLst>
            <a:ext uri="{FF2B5EF4-FFF2-40B4-BE49-F238E27FC236}">
              <a16:creationId xmlns:a16="http://schemas.microsoft.com/office/drawing/2014/main" id="{C6BCBEB7-3DD9-4973-9346-3F2DEDD9E55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705278" cy="762000"/>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1102028</xdr:colOff>
      <xdr:row>4</xdr:row>
      <xdr:rowOff>35278</xdr:rowOff>
    </xdr:to>
    <xdr:pic>
      <xdr:nvPicPr>
        <xdr:cNvPr id="2" name="Obrázek 1">
          <a:extLst>
            <a:ext uri="{FF2B5EF4-FFF2-40B4-BE49-F238E27FC236}">
              <a16:creationId xmlns:a16="http://schemas.microsoft.com/office/drawing/2014/main" id="{EEBFFA54-5F0A-4E6F-945E-541F0A685EE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700833" cy="769620"/>
        </a:xfrm>
        <a:prstGeom prst="rect">
          <a:avLst/>
        </a:prstGeom>
        <a:noFill/>
        <a:ln>
          <a:noFill/>
        </a:ln>
      </xdr:spPr>
    </xdr:pic>
    <xdr:clientData/>
  </xdr:twoCellAnchor>
  <xdr:twoCellAnchor editAs="oneCell">
    <xdr:from>
      <xdr:col>0</xdr:col>
      <xdr:colOff>0</xdr:colOff>
      <xdr:row>0</xdr:row>
      <xdr:rowOff>0</xdr:rowOff>
    </xdr:from>
    <xdr:to>
      <xdr:col>1</xdr:col>
      <xdr:colOff>1114728</xdr:colOff>
      <xdr:row>4</xdr:row>
      <xdr:rowOff>63853</xdr:rowOff>
    </xdr:to>
    <xdr:pic>
      <xdr:nvPicPr>
        <xdr:cNvPr id="3" name="Obrázek 2">
          <a:extLst>
            <a:ext uri="{FF2B5EF4-FFF2-40B4-BE49-F238E27FC236}">
              <a16:creationId xmlns:a16="http://schemas.microsoft.com/office/drawing/2014/main" id="{C11FECF2-770B-40D3-98D7-785B28D3EB4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92578" cy="777875"/>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4" name="Obrázek 3">
          <a:extLst>
            <a:ext uri="{FF2B5EF4-FFF2-40B4-BE49-F238E27FC236}">
              <a16:creationId xmlns:a16="http://schemas.microsoft.com/office/drawing/2014/main" id="{EE4298EC-7D0E-462E-A6E3-70383320C56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86228" cy="742950"/>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5" name="Obrázek 4">
          <a:extLst>
            <a:ext uri="{FF2B5EF4-FFF2-40B4-BE49-F238E27FC236}">
              <a16:creationId xmlns:a16="http://schemas.microsoft.com/office/drawing/2014/main" id="{DF32465A-9D35-4FC5-9C12-B432A29DAF1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86228" cy="742950"/>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6" name="Obrázek 5">
          <a:extLst>
            <a:ext uri="{FF2B5EF4-FFF2-40B4-BE49-F238E27FC236}">
              <a16:creationId xmlns:a16="http://schemas.microsoft.com/office/drawing/2014/main" id="{E111B5BF-44AD-4FA0-8D12-AF06D5BAA70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86228" cy="742950"/>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7" name="Obrázek 6">
          <a:extLst>
            <a:ext uri="{FF2B5EF4-FFF2-40B4-BE49-F238E27FC236}">
              <a16:creationId xmlns:a16="http://schemas.microsoft.com/office/drawing/2014/main" id="{D451C48F-734E-4D0C-8F20-CF5E60B29B7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86228" cy="742950"/>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1114728</xdr:colOff>
      <xdr:row>4</xdr:row>
      <xdr:rowOff>35278</xdr:rowOff>
    </xdr:to>
    <xdr:pic>
      <xdr:nvPicPr>
        <xdr:cNvPr id="2" name="Obrázek 1">
          <a:extLst>
            <a:ext uri="{FF2B5EF4-FFF2-40B4-BE49-F238E27FC236}">
              <a16:creationId xmlns:a16="http://schemas.microsoft.com/office/drawing/2014/main" id="{2B7003BB-237C-40B4-B214-60291178F74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711628" cy="771878"/>
        </a:xfrm>
        <a:prstGeom prst="rect">
          <a:avLst/>
        </a:prstGeom>
        <a:noFill/>
        <a:ln>
          <a:noFill/>
        </a:ln>
      </xdr:spPr>
    </xdr:pic>
    <xdr:clientData/>
  </xdr:twoCellAnchor>
  <xdr:twoCellAnchor editAs="oneCell">
    <xdr:from>
      <xdr:col>0</xdr:col>
      <xdr:colOff>0</xdr:colOff>
      <xdr:row>0</xdr:row>
      <xdr:rowOff>0</xdr:rowOff>
    </xdr:from>
    <xdr:to>
      <xdr:col>1</xdr:col>
      <xdr:colOff>1127428</xdr:colOff>
      <xdr:row>4</xdr:row>
      <xdr:rowOff>63853</xdr:rowOff>
    </xdr:to>
    <xdr:pic>
      <xdr:nvPicPr>
        <xdr:cNvPr id="3" name="Obrázek 2">
          <a:extLst>
            <a:ext uri="{FF2B5EF4-FFF2-40B4-BE49-F238E27FC236}">
              <a16:creationId xmlns:a16="http://schemas.microsoft.com/office/drawing/2014/main" id="{0B36EAE4-4734-49D3-A39B-B455DEAC89E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724328" cy="800453"/>
        </a:xfrm>
        <a:prstGeom prst="rect">
          <a:avLst/>
        </a:prstGeom>
        <a:noFill/>
        <a:ln>
          <a:noFill/>
        </a:ln>
      </xdr:spPr>
    </xdr:pic>
    <xdr:clientData/>
  </xdr:twoCellAnchor>
  <xdr:twoCellAnchor editAs="oneCell">
    <xdr:from>
      <xdr:col>0</xdr:col>
      <xdr:colOff>0</xdr:colOff>
      <xdr:row>0</xdr:row>
      <xdr:rowOff>0</xdr:rowOff>
    </xdr:from>
    <xdr:to>
      <xdr:col>1</xdr:col>
      <xdr:colOff>1114728</xdr:colOff>
      <xdr:row>4</xdr:row>
      <xdr:rowOff>35278</xdr:rowOff>
    </xdr:to>
    <xdr:pic>
      <xdr:nvPicPr>
        <xdr:cNvPr id="4" name="Obrázek 3">
          <a:extLst>
            <a:ext uri="{FF2B5EF4-FFF2-40B4-BE49-F238E27FC236}">
              <a16:creationId xmlns:a16="http://schemas.microsoft.com/office/drawing/2014/main" id="{EDE2B525-F66D-40C7-8639-CF5346B3EAF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711628" cy="771878"/>
        </a:xfrm>
        <a:prstGeom prst="rect">
          <a:avLst/>
        </a:prstGeom>
        <a:noFill/>
        <a:ln>
          <a:noFill/>
        </a:ln>
      </xdr:spPr>
    </xdr:pic>
    <xdr:clientData/>
  </xdr:twoCellAnchor>
  <xdr:twoCellAnchor editAs="oneCell">
    <xdr:from>
      <xdr:col>0</xdr:col>
      <xdr:colOff>0</xdr:colOff>
      <xdr:row>0</xdr:row>
      <xdr:rowOff>0</xdr:rowOff>
    </xdr:from>
    <xdr:to>
      <xdr:col>1</xdr:col>
      <xdr:colOff>1114728</xdr:colOff>
      <xdr:row>4</xdr:row>
      <xdr:rowOff>35278</xdr:rowOff>
    </xdr:to>
    <xdr:pic>
      <xdr:nvPicPr>
        <xdr:cNvPr id="5" name="Obrázek 4">
          <a:extLst>
            <a:ext uri="{FF2B5EF4-FFF2-40B4-BE49-F238E27FC236}">
              <a16:creationId xmlns:a16="http://schemas.microsoft.com/office/drawing/2014/main" id="{1E085012-D8C5-4C84-B37F-70CAF02EE02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711628" cy="771878"/>
        </a:xfrm>
        <a:prstGeom prst="rect">
          <a:avLst/>
        </a:prstGeom>
        <a:noFill/>
        <a:ln>
          <a:noFill/>
        </a:ln>
      </xdr:spPr>
    </xdr:pic>
    <xdr:clientData/>
  </xdr:twoCellAnchor>
  <xdr:twoCellAnchor editAs="oneCell">
    <xdr:from>
      <xdr:col>0</xdr:col>
      <xdr:colOff>0</xdr:colOff>
      <xdr:row>0</xdr:row>
      <xdr:rowOff>0</xdr:rowOff>
    </xdr:from>
    <xdr:to>
      <xdr:col>1</xdr:col>
      <xdr:colOff>1114728</xdr:colOff>
      <xdr:row>4</xdr:row>
      <xdr:rowOff>35278</xdr:rowOff>
    </xdr:to>
    <xdr:pic>
      <xdr:nvPicPr>
        <xdr:cNvPr id="6" name="Obrázek 5">
          <a:extLst>
            <a:ext uri="{FF2B5EF4-FFF2-40B4-BE49-F238E27FC236}">
              <a16:creationId xmlns:a16="http://schemas.microsoft.com/office/drawing/2014/main" id="{A248320C-4D1C-45BA-83F0-695260579C5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711628" cy="771878"/>
        </a:xfrm>
        <a:prstGeom prst="rect">
          <a:avLst/>
        </a:prstGeom>
        <a:noFill/>
        <a:ln>
          <a:noFill/>
        </a:ln>
      </xdr:spPr>
    </xdr:pic>
    <xdr:clientData/>
  </xdr:twoCellAnchor>
  <xdr:twoCellAnchor editAs="oneCell">
    <xdr:from>
      <xdr:col>0</xdr:col>
      <xdr:colOff>0</xdr:colOff>
      <xdr:row>0</xdr:row>
      <xdr:rowOff>0</xdr:rowOff>
    </xdr:from>
    <xdr:to>
      <xdr:col>1</xdr:col>
      <xdr:colOff>1114728</xdr:colOff>
      <xdr:row>4</xdr:row>
      <xdr:rowOff>35278</xdr:rowOff>
    </xdr:to>
    <xdr:pic>
      <xdr:nvPicPr>
        <xdr:cNvPr id="7" name="Obrázek 6">
          <a:extLst>
            <a:ext uri="{FF2B5EF4-FFF2-40B4-BE49-F238E27FC236}">
              <a16:creationId xmlns:a16="http://schemas.microsoft.com/office/drawing/2014/main" id="{B5A70FAC-78C3-45E5-8ADC-1E1DA0A1D92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711628" cy="771878"/>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8" name="Obrázek 7">
          <a:extLst>
            <a:ext uri="{FF2B5EF4-FFF2-40B4-BE49-F238E27FC236}">
              <a16:creationId xmlns:a16="http://schemas.microsoft.com/office/drawing/2014/main" id="{A18E8995-81EB-4F97-84A7-4C8C965499B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711628" cy="771878"/>
        </a:xfrm>
        <a:prstGeom prst="rect">
          <a:avLst/>
        </a:prstGeom>
        <a:noFill/>
        <a:ln>
          <a:noFill/>
        </a:ln>
      </xdr:spPr>
    </xdr:pic>
    <xdr:clientData/>
  </xdr:twoCellAnchor>
  <xdr:twoCellAnchor editAs="oneCell">
    <xdr:from>
      <xdr:col>0</xdr:col>
      <xdr:colOff>0</xdr:colOff>
      <xdr:row>0</xdr:row>
      <xdr:rowOff>0</xdr:rowOff>
    </xdr:from>
    <xdr:to>
      <xdr:col>1</xdr:col>
      <xdr:colOff>1114728</xdr:colOff>
      <xdr:row>4</xdr:row>
      <xdr:rowOff>63853</xdr:rowOff>
    </xdr:to>
    <xdr:pic>
      <xdr:nvPicPr>
        <xdr:cNvPr id="9" name="Obrázek 8">
          <a:extLst>
            <a:ext uri="{FF2B5EF4-FFF2-40B4-BE49-F238E27FC236}">
              <a16:creationId xmlns:a16="http://schemas.microsoft.com/office/drawing/2014/main" id="{8B4C373D-59F2-4D6D-B763-816B6C61AE6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724328" cy="800453"/>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10" name="Obrázek 9">
          <a:extLst>
            <a:ext uri="{FF2B5EF4-FFF2-40B4-BE49-F238E27FC236}">
              <a16:creationId xmlns:a16="http://schemas.microsoft.com/office/drawing/2014/main" id="{F4388E31-EAC0-4353-9BAE-D580E204A59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711628" cy="771878"/>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11" name="Obrázek 10">
          <a:extLst>
            <a:ext uri="{FF2B5EF4-FFF2-40B4-BE49-F238E27FC236}">
              <a16:creationId xmlns:a16="http://schemas.microsoft.com/office/drawing/2014/main" id="{A1F0C948-A76C-4BAA-A9EF-62B5F7BCA78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711628" cy="771878"/>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12" name="Obrázek 11">
          <a:extLst>
            <a:ext uri="{FF2B5EF4-FFF2-40B4-BE49-F238E27FC236}">
              <a16:creationId xmlns:a16="http://schemas.microsoft.com/office/drawing/2014/main" id="{86634EE4-5D90-4D81-9A0C-0D29C7D112B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711628" cy="771878"/>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13" name="Obrázek 12">
          <a:extLst>
            <a:ext uri="{FF2B5EF4-FFF2-40B4-BE49-F238E27FC236}">
              <a16:creationId xmlns:a16="http://schemas.microsoft.com/office/drawing/2014/main" id="{F596AD26-A314-4FE7-BED3-B08B08D1184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711628" cy="771878"/>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14" name="Obrázek 13">
          <a:extLst>
            <a:ext uri="{FF2B5EF4-FFF2-40B4-BE49-F238E27FC236}">
              <a16:creationId xmlns:a16="http://schemas.microsoft.com/office/drawing/2014/main" id="{B31562F6-F370-4B1D-92C0-AF1942ADE5F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83053" cy="797278"/>
        </a:xfrm>
        <a:prstGeom prst="rect">
          <a:avLst/>
        </a:prstGeom>
        <a:noFill/>
        <a:ln>
          <a:noFill/>
        </a:ln>
      </xdr:spPr>
    </xdr:pic>
    <xdr:clientData/>
  </xdr:twoCellAnchor>
  <xdr:twoCellAnchor editAs="oneCell">
    <xdr:from>
      <xdr:col>0</xdr:col>
      <xdr:colOff>0</xdr:colOff>
      <xdr:row>0</xdr:row>
      <xdr:rowOff>0</xdr:rowOff>
    </xdr:from>
    <xdr:to>
      <xdr:col>1</xdr:col>
      <xdr:colOff>1114728</xdr:colOff>
      <xdr:row>4</xdr:row>
      <xdr:rowOff>63853</xdr:rowOff>
    </xdr:to>
    <xdr:pic>
      <xdr:nvPicPr>
        <xdr:cNvPr id="15" name="Obrázek 14">
          <a:extLst>
            <a:ext uri="{FF2B5EF4-FFF2-40B4-BE49-F238E27FC236}">
              <a16:creationId xmlns:a16="http://schemas.microsoft.com/office/drawing/2014/main" id="{A79774FD-54B8-4AF8-82E4-29390DCBABA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95753" cy="825853"/>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16" name="Obrázek 15">
          <a:extLst>
            <a:ext uri="{FF2B5EF4-FFF2-40B4-BE49-F238E27FC236}">
              <a16:creationId xmlns:a16="http://schemas.microsoft.com/office/drawing/2014/main" id="{BD024552-477E-43B2-8D96-FB2FD57ECFC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83053" cy="797278"/>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17" name="Obrázek 16">
          <a:extLst>
            <a:ext uri="{FF2B5EF4-FFF2-40B4-BE49-F238E27FC236}">
              <a16:creationId xmlns:a16="http://schemas.microsoft.com/office/drawing/2014/main" id="{38C47FEF-DA74-496E-A21E-C613493CC30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83053" cy="797278"/>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18" name="Obrázek 17">
          <a:extLst>
            <a:ext uri="{FF2B5EF4-FFF2-40B4-BE49-F238E27FC236}">
              <a16:creationId xmlns:a16="http://schemas.microsoft.com/office/drawing/2014/main" id="{F916A3CC-76A6-465D-8740-D772E240783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83053" cy="797278"/>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19" name="Obrázek 18">
          <a:extLst>
            <a:ext uri="{FF2B5EF4-FFF2-40B4-BE49-F238E27FC236}">
              <a16:creationId xmlns:a16="http://schemas.microsoft.com/office/drawing/2014/main" id="{C093D10D-6C51-4ECF-B637-C4620178AE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83053" cy="797278"/>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20" name="Obrázek 19">
          <a:extLst>
            <a:ext uri="{FF2B5EF4-FFF2-40B4-BE49-F238E27FC236}">
              <a16:creationId xmlns:a16="http://schemas.microsoft.com/office/drawing/2014/main" id="{79C4368D-A07B-499C-B08F-4B7915F755D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83053" cy="797278"/>
        </a:xfrm>
        <a:prstGeom prst="rect">
          <a:avLst/>
        </a:prstGeom>
        <a:noFill/>
        <a:ln>
          <a:noFill/>
        </a:ln>
      </xdr:spPr>
    </xdr:pic>
    <xdr:clientData/>
  </xdr:twoCellAnchor>
  <xdr:twoCellAnchor editAs="oneCell">
    <xdr:from>
      <xdr:col>0</xdr:col>
      <xdr:colOff>0</xdr:colOff>
      <xdr:row>0</xdr:row>
      <xdr:rowOff>0</xdr:rowOff>
    </xdr:from>
    <xdr:to>
      <xdr:col>1</xdr:col>
      <xdr:colOff>1114728</xdr:colOff>
      <xdr:row>4</xdr:row>
      <xdr:rowOff>63853</xdr:rowOff>
    </xdr:to>
    <xdr:pic>
      <xdr:nvPicPr>
        <xdr:cNvPr id="21" name="Obrázek 20">
          <a:extLst>
            <a:ext uri="{FF2B5EF4-FFF2-40B4-BE49-F238E27FC236}">
              <a16:creationId xmlns:a16="http://schemas.microsoft.com/office/drawing/2014/main" id="{6A79B942-A06E-4010-B575-9E976C42878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95753" cy="825853"/>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22" name="Obrázek 21">
          <a:extLst>
            <a:ext uri="{FF2B5EF4-FFF2-40B4-BE49-F238E27FC236}">
              <a16:creationId xmlns:a16="http://schemas.microsoft.com/office/drawing/2014/main" id="{CE2F6618-3335-4727-9B80-93A52CD1CFD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83053" cy="797278"/>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23" name="Obrázek 22">
          <a:extLst>
            <a:ext uri="{FF2B5EF4-FFF2-40B4-BE49-F238E27FC236}">
              <a16:creationId xmlns:a16="http://schemas.microsoft.com/office/drawing/2014/main" id="{45256329-F6E6-43F1-8A87-3DC20B17379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83053" cy="797278"/>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24" name="Obrázek 23">
          <a:extLst>
            <a:ext uri="{FF2B5EF4-FFF2-40B4-BE49-F238E27FC236}">
              <a16:creationId xmlns:a16="http://schemas.microsoft.com/office/drawing/2014/main" id="{D838A4ED-A03A-4C5E-9B74-9431E0C6435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83053" cy="797278"/>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25" name="Obrázek 24">
          <a:extLst>
            <a:ext uri="{FF2B5EF4-FFF2-40B4-BE49-F238E27FC236}">
              <a16:creationId xmlns:a16="http://schemas.microsoft.com/office/drawing/2014/main" id="{714ACF4E-4AC3-4F76-A8B0-B43AB578177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83053" cy="797278"/>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26" name="Obrázek 25">
          <a:extLst>
            <a:ext uri="{FF2B5EF4-FFF2-40B4-BE49-F238E27FC236}">
              <a16:creationId xmlns:a16="http://schemas.microsoft.com/office/drawing/2014/main" id="{07A6974B-CDDC-498C-8AFD-FC4E8B62243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83053" cy="797278"/>
        </a:xfrm>
        <a:prstGeom prst="rect">
          <a:avLst/>
        </a:prstGeom>
        <a:noFill/>
        <a:ln>
          <a:noFill/>
        </a:ln>
      </xdr:spPr>
    </xdr:pic>
    <xdr:clientData/>
  </xdr:twoCellAnchor>
  <xdr:twoCellAnchor editAs="oneCell">
    <xdr:from>
      <xdr:col>0</xdr:col>
      <xdr:colOff>0</xdr:colOff>
      <xdr:row>0</xdr:row>
      <xdr:rowOff>0</xdr:rowOff>
    </xdr:from>
    <xdr:to>
      <xdr:col>1</xdr:col>
      <xdr:colOff>1114728</xdr:colOff>
      <xdr:row>4</xdr:row>
      <xdr:rowOff>63853</xdr:rowOff>
    </xdr:to>
    <xdr:pic>
      <xdr:nvPicPr>
        <xdr:cNvPr id="27" name="Obrázek 26">
          <a:extLst>
            <a:ext uri="{FF2B5EF4-FFF2-40B4-BE49-F238E27FC236}">
              <a16:creationId xmlns:a16="http://schemas.microsoft.com/office/drawing/2014/main" id="{3784B7FF-92A5-4E7D-819B-CEEC274C3D2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95753" cy="825853"/>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28" name="Obrázek 27">
          <a:extLst>
            <a:ext uri="{FF2B5EF4-FFF2-40B4-BE49-F238E27FC236}">
              <a16:creationId xmlns:a16="http://schemas.microsoft.com/office/drawing/2014/main" id="{79BF2339-1C72-41D0-9C63-1BF4EB6A68D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83053" cy="797278"/>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29" name="Obrázek 28">
          <a:extLst>
            <a:ext uri="{FF2B5EF4-FFF2-40B4-BE49-F238E27FC236}">
              <a16:creationId xmlns:a16="http://schemas.microsoft.com/office/drawing/2014/main" id="{58F99F09-2408-406D-AAEF-3AF9D17773E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83053" cy="797278"/>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30" name="Obrázek 29">
          <a:extLst>
            <a:ext uri="{FF2B5EF4-FFF2-40B4-BE49-F238E27FC236}">
              <a16:creationId xmlns:a16="http://schemas.microsoft.com/office/drawing/2014/main" id="{BB7CE6BD-DB69-4B7A-B28D-578BFEEE625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83053" cy="797278"/>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31" name="Obrázek 30">
          <a:extLst>
            <a:ext uri="{FF2B5EF4-FFF2-40B4-BE49-F238E27FC236}">
              <a16:creationId xmlns:a16="http://schemas.microsoft.com/office/drawing/2014/main" id="{88455059-951C-42F5-B6BC-7A0BA4A2A6F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83053" cy="797278"/>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32" name="Obrázek 31">
          <a:extLst>
            <a:ext uri="{FF2B5EF4-FFF2-40B4-BE49-F238E27FC236}">
              <a16:creationId xmlns:a16="http://schemas.microsoft.com/office/drawing/2014/main" id="{B61F7EAD-5DE1-4578-901C-21E198BAFD4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83053" cy="797278"/>
        </a:xfrm>
        <a:prstGeom prst="rect">
          <a:avLst/>
        </a:prstGeom>
        <a:noFill/>
        <a:ln>
          <a:noFill/>
        </a:ln>
      </xdr:spPr>
    </xdr:pic>
    <xdr:clientData/>
  </xdr:twoCellAnchor>
  <xdr:twoCellAnchor editAs="oneCell">
    <xdr:from>
      <xdr:col>0</xdr:col>
      <xdr:colOff>0</xdr:colOff>
      <xdr:row>0</xdr:row>
      <xdr:rowOff>0</xdr:rowOff>
    </xdr:from>
    <xdr:to>
      <xdr:col>1</xdr:col>
      <xdr:colOff>1114728</xdr:colOff>
      <xdr:row>4</xdr:row>
      <xdr:rowOff>63853</xdr:rowOff>
    </xdr:to>
    <xdr:pic>
      <xdr:nvPicPr>
        <xdr:cNvPr id="33" name="Obrázek 32">
          <a:extLst>
            <a:ext uri="{FF2B5EF4-FFF2-40B4-BE49-F238E27FC236}">
              <a16:creationId xmlns:a16="http://schemas.microsoft.com/office/drawing/2014/main" id="{26E4E5E6-902D-4C85-9E02-A6C61818B1E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95753" cy="825853"/>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34" name="Obrázek 33">
          <a:extLst>
            <a:ext uri="{FF2B5EF4-FFF2-40B4-BE49-F238E27FC236}">
              <a16:creationId xmlns:a16="http://schemas.microsoft.com/office/drawing/2014/main" id="{0A3A4D84-B026-410F-B4BD-8E73E1DF045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83053" cy="797278"/>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35" name="Obrázek 34">
          <a:extLst>
            <a:ext uri="{FF2B5EF4-FFF2-40B4-BE49-F238E27FC236}">
              <a16:creationId xmlns:a16="http://schemas.microsoft.com/office/drawing/2014/main" id="{C1B8ACFE-CCF6-44B0-B00A-03D7D5E917B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83053" cy="797278"/>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36" name="Obrázek 35">
          <a:extLst>
            <a:ext uri="{FF2B5EF4-FFF2-40B4-BE49-F238E27FC236}">
              <a16:creationId xmlns:a16="http://schemas.microsoft.com/office/drawing/2014/main" id="{61E3C3CD-DD12-4C83-9A6C-715647369B9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83053" cy="797278"/>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37" name="Obrázek 36">
          <a:extLst>
            <a:ext uri="{FF2B5EF4-FFF2-40B4-BE49-F238E27FC236}">
              <a16:creationId xmlns:a16="http://schemas.microsoft.com/office/drawing/2014/main" id="{11102C84-2BEC-4044-A58D-3E8D907555F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83053" cy="797278"/>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38" name="Obrázek 37">
          <a:extLst>
            <a:ext uri="{FF2B5EF4-FFF2-40B4-BE49-F238E27FC236}">
              <a16:creationId xmlns:a16="http://schemas.microsoft.com/office/drawing/2014/main" id="{AF845C99-8F90-4F35-AECA-91A9BAF9E66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83053" cy="797278"/>
        </a:xfrm>
        <a:prstGeom prst="rect">
          <a:avLst/>
        </a:prstGeom>
        <a:noFill/>
        <a:ln>
          <a:noFill/>
        </a:ln>
      </xdr:spPr>
    </xdr:pic>
    <xdr:clientData/>
  </xdr:twoCellAnchor>
  <xdr:twoCellAnchor editAs="oneCell">
    <xdr:from>
      <xdr:col>0</xdr:col>
      <xdr:colOff>0</xdr:colOff>
      <xdr:row>0</xdr:row>
      <xdr:rowOff>0</xdr:rowOff>
    </xdr:from>
    <xdr:to>
      <xdr:col>1</xdr:col>
      <xdr:colOff>1114728</xdr:colOff>
      <xdr:row>4</xdr:row>
      <xdr:rowOff>63853</xdr:rowOff>
    </xdr:to>
    <xdr:pic>
      <xdr:nvPicPr>
        <xdr:cNvPr id="39" name="Obrázek 38">
          <a:extLst>
            <a:ext uri="{FF2B5EF4-FFF2-40B4-BE49-F238E27FC236}">
              <a16:creationId xmlns:a16="http://schemas.microsoft.com/office/drawing/2014/main" id="{83AB6CDE-C4E4-4EAE-BC9D-7C14FE73833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95753" cy="825853"/>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40" name="Obrázek 39">
          <a:extLst>
            <a:ext uri="{FF2B5EF4-FFF2-40B4-BE49-F238E27FC236}">
              <a16:creationId xmlns:a16="http://schemas.microsoft.com/office/drawing/2014/main" id="{26F483C3-466B-4CED-B082-19491AE7207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83053" cy="797278"/>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41" name="Obrázek 40">
          <a:extLst>
            <a:ext uri="{FF2B5EF4-FFF2-40B4-BE49-F238E27FC236}">
              <a16:creationId xmlns:a16="http://schemas.microsoft.com/office/drawing/2014/main" id="{E3EED314-2928-4EF6-BB60-C85C5A99049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83053" cy="797278"/>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42" name="Obrázek 41">
          <a:extLst>
            <a:ext uri="{FF2B5EF4-FFF2-40B4-BE49-F238E27FC236}">
              <a16:creationId xmlns:a16="http://schemas.microsoft.com/office/drawing/2014/main" id="{5AA517BC-8C46-494A-AF15-EF981BB85DE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83053" cy="797278"/>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43" name="Obrázek 42">
          <a:extLst>
            <a:ext uri="{FF2B5EF4-FFF2-40B4-BE49-F238E27FC236}">
              <a16:creationId xmlns:a16="http://schemas.microsoft.com/office/drawing/2014/main" id="{C830AC18-2AB5-49F6-B39B-39CB07F2553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83053" cy="797278"/>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44" name="Obrázek 43">
          <a:extLst>
            <a:ext uri="{FF2B5EF4-FFF2-40B4-BE49-F238E27FC236}">
              <a16:creationId xmlns:a16="http://schemas.microsoft.com/office/drawing/2014/main" id="{494BE5F7-FF59-4EE0-8283-9F2933A1744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96388" cy="766798"/>
        </a:xfrm>
        <a:prstGeom prst="rect">
          <a:avLst/>
        </a:prstGeom>
        <a:noFill/>
        <a:ln>
          <a:noFill/>
        </a:ln>
      </xdr:spPr>
    </xdr:pic>
    <xdr:clientData/>
  </xdr:twoCellAnchor>
  <xdr:twoCellAnchor editAs="oneCell">
    <xdr:from>
      <xdr:col>0</xdr:col>
      <xdr:colOff>0</xdr:colOff>
      <xdr:row>0</xdr:row>
      <xdr:rowOff>0</xdr:rowOff>
    </xdr:from>
    <xdr:to>
      <xdr:col>1</xdr:col>
      <xdr:colOff>1114728</xdr:colOff>
      <xdr:row>4</xdr:row>
      <xdr:rowOff>63853</xdr:rowOff>
    </xdr:to>
    <xdr:pic>
      <xdr:nvPicPr>
        <xdr:cNvPr id="45" name="Obrázek 44">
          <a:extLst>
            <a:ext uri="{FF2B5EF4-FFF2-40B4-BE49-F238E27FC236}">
              <a16:creationId xmlns:a16="http://schemas.microsoft.com/office/drawing/2014/main" id="{D0BAE025-7A7B-43C8-ABB2-D9040A50E22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709088" cy="795373"/>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46" name="Obrázek 45">
          <a:extLst>
            <a:ext uri="{FF2B5EF4-FFF2-40B4-BE49-F238E27FC236}">
              <a16:creationId xmlns:a16="http://schemas.microsoft.com/office/drawing/2014/main" id="{66744148-2E42-4A5C-B30B-00DF711C7CA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96388" cy="766798"/>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47" name="Obrázek 46">
          <a:extLst>
            <a:ext uri="{FF2B5EF4-FFF2-40B4-BE49-F238E27FC236}">
              <a16:creationId xmlns:a16="http://schemas.microsoft.com/office/drawing/2014/main" id="{C044438D-26E6-4EC6-A51E-8FB2FCBA237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96388" cy="766798"/>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48" name="Obrázek 47">
          <a:extLst>
            <a:ext uri="{FF2B5EF4-FFF2-40B4-BE49-F238E27FC236}">
              <a16:creationId xmlns:a16="http://schemas.microsoft.com/office/drawing/2014/main" id="{7A37A0ED-5C96-494B-9024-ADD90BEE92D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96388" cy="766798"/>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49" name="Obrázek 48">
          <a:extLst>
            <a:ext uri="{FF2B5EF4-FFF2-40B4-BE49-F238E27FC236}">
              <a16:creationId xmlns:a16="http://schemas.microsoft.com/office/drawing/2014/main" id="{5CD0A6F1-B3CD-4552-9FDC-AC90FC82B20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96388" cy="766798"/>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50" name="Obrázek 49">
          <a:extLst>
            <a:ext uri="{FF2B5EF4-FFF2-40B4-BE49-F238E27FC236}">
              <a16:creationId xmlns:a16="http://schemas.microsoft.com/office/drawing/2014/main" id="{9C14A1FB-A191-470A-9189-9D78CED0446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96388" cy="766798"/>
        </a:xfrm>
        <a:prstGeom prst="rect">
          <a:avLst/>
        </a:prstGeom>
        <a:noFill/>
        <a:ln>
          <a:noFill/>
        </a:ln>
      </xdr:spPr>
    </xdr:pic>
    <xdr:clientData/>
  </xdr:twoCellAnchor>
  <xdr:twoCellAnchor editAs="oneCell">
    <xdr:from>
      <xdr:col>0</xdr:col>
      <xdr:colOff>0</xdr:colOff>
      <xdr:row>0</xdr:row>
      <xdr:rowOff>0</xdr:rowOff>
    </xdr:from>
    <xdr:to>
      <xdr:col>1</xdr:col>
      <xdr:colOff>1114728</xdr:colOff>
      <xdr:row>4</xdr:row>
      <xdr:rowOff>63853</xdr:rowOff>
    </xdr:to>
    <xdr:pic>
      <xdr:nvPicPr>
        <xdr:cNvPr id="51" name="Obrázek 50">
          <a:extLst>
            <a:ext uri="{FF2B5EF4-FFF2-40B4-BE49-F238E27FC236}">
              <a16:creationId xmlns:a16="http://schemas.microsoft.com/office/drawing/2014/main" id="{9678FEC5-E5CF-4578-B4E4-CD4CEB0FB12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709088" cy="795373"/>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52" name="Obrázek 51">
          <a:extLst>
            <a:ext uri="{FF2B5EF4-FFF2-40B4-BE49-F238E27FC236}">
              <a16:creationId xmlns:a16="http://schemas.microsoft.com/office/drawing/2014/main" id="{0C23B0CA-1F3A-4593-BAB6-7D86FFCC1C5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96388" cy="766798"/>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53" name="Obrázek 52">
          <a:extLst>
            <a:ext uri="{FF2B5EF4-FFF2-40B4-BE49-F238E27FC236}">
              <a16:creationId xmlns:a16="http://schemas.microsoft.com/office/drawing/2014/main" id="{C4906A0F-0D3D-4C31-9956-1A40563392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96388" cy="766798"/>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54" name="Obrázek 53">
          <a:extLst>
            <a:ext uri="{FF2B5EF4-FFF2-40B4-BE49-F238E27FC236}">
              <a16:creationId xmlns:a16="http://schemas.microsoft.com/office/drawing/2014/main" id="{3755B493-C7DA-491B-A898-B1EC34352AA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96388" cy="766798"/>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55" name="Obrázek 54">
          <a:extLst>
            <a:ext uri="{FF2B5EF4-FFF2-40B4-BE49-F238E27FC236}">
              <a16:creationId xmlns:a16="http://schemas.microsoft.com/office/drawing/2014/main" id="{F37A0D9F-DCA1-4B00-8C04-2EDF051BD27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96388" cy="766798"/>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1133778</xdr:colOff>
      <xdr:row>4</xdr:row>
      <xdr:rowOff>35278</xdr:rowOff>
    </xdr:to>
    <xdr:pic>
      <xdr:nvPicPr>
        <xdr:cNvPr id="2" name="Obrázek 1">
          <a:extLst>
            <a:ext uri="{FF2B5EF4-FFF2-40B4-BE49-F238E27FC236}">
              <a16:creationId xmlns:a16="http://schemas.microsoft.com/office/drawing/2014/main" id="{0EFF6C29-4CEE-4FBC-A5A3-0B8A36F21C1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721153" cy="759178"/>
        </a:xfrm>
        <a:prstGeom prst="rect">
          <a:avLst/>
        </a:prstGeom>
        <a:noFill/>
        <a:ln>
          <a:noFill/>
        </a:ln>
      </xdr:spPr>
    </xdr:pic>
    <xdr:clientData/>
  </xdr:twoCellAnchor>
  <xdr:twoCellAnchor editAs="oneCell">
    <xdr:from>
      <xdr:col>0</xdr:col>
      <xdr:colOff>0</xdr:colOff>
      <xdr:row>0</xdr:row>
      <xdr:rowOff>0</xdr:rowOff>
    </xdr:from>
    <xdr:to>
      <xdr:col>1</xdr:col>
      <xdr:colOff>1152828</xdr:colOff>
      <xdr:row>4</xdr:row>
      <xdr:rowOff>63853</xdr:rowOff>
    </xdr:to>
    <xdr:pic>
      <xdr:nvPicPr>
        <xdr:cNvPr id="3" name="Obrázek 2">
          <a:extLst>
            <a:ext uri="{FF2B5EF4-FFF2-40B4-BE49-F238E27FC236}">
              <a16:creationId xmlns:a16="http://schemas.microsoft.com/office/drawing/2014/main" id="{D6A3CFD1-CFF8-4F71-81B8-0784A973DEA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740203" cy="790928"/>
        </a:xfrm>
        <a:prstGeom prst="rect">
          <a:avLst/>
        </a:prstGeom>
        <a:noFill/>
        <a:ln>
          <a:noFill/>
        </a:ln>
      </xdr:spPr>
    </xdr:pic>
    <xdr:clientData/>
  </xdr:twoCellAnchor>
  <xdr:twoCellAnchor editAs="oneCell">
    <xdr:from>
      <xdr:col>0</xdr:col>
      <xdr:colOff>0</xdr:colOff>
      <xdr:row>0</xdr:row>
      <xdr:rowOff>0</xdr:rowOff>
    </xdr:from>
    <xdr:to>
      <xdr:col>1</xdr:col>
      <xdr:colOff>1133778</xdr:colOff>
      <xdr:row>4</xdr:row>
      <xdr:rowOff>35278</xdr:rowOff>
    </xdr:to>
    <xdr:pic>
      <xdr:nvPicPr>
        <xdr:cNvPr id="4" name="Obrázek 3">
          <a:extLst>
            <a:ext uri="{FF2B5EF4-FFF2-40B4-BE49-F238E27FC236}">
              <a16:creationId xmlns:a16="http://schemas.microsoft.com/office/drawing/2014/main" id="{D73E2EED-2D06-4ECC-BED1-BBB050734A5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721153" cy="759178"/>
        </a:xfrm>
        <a:prstGeom prst="rect">
          <a:avLst/>
        </a:prstGeom>
        <a:noFill/>
        <a:ln>
          <a:noFill/>
        </a:ln>
      </xdr:spPr>
    </xdr:pic>
    <xdr:clientData/>
  </xdr:twoCellAnchor>
  <xdr:twoCellAnchor editAs="oneCell">
    <xdr:from>
      <xdr:col>0</xdr:col>
      <xdr:colOff>0</xdr:colOff>
      <xdr:row>0</xdr:row>
      <xdr:rowOff>0</xdr:rowOff>
    </xdr:from>
    <xdr:to>
      <xdr:col>1</xdr:col>
      <xdr:colOff>1133778</xdr:colOff>
      <xdr:row>4</xdr:row>
      <xdr:rowOff>35278</xdr:rowOff>
    </xdr:to>
    <xdr:pic>
      <xdr:nvPicPr>
        <xdr:cNvPr id="5" name="Obrázek 4">
          <a:extLst>
            <a:ext uri="{FF2B5EF4-FFF2-40B4-BE49-F238E27FC236}">
              <a16:creationId xmlns:a16="http://schemas.microsoft.com/office/drawing/2014/main" id="{59863C36-536A-41A1-B2A8-B6466E47A4F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721153" cy="759178"/>
        </a:xfrm>
        <a:prstGeom prst="rect">
          <a:avLst/>
        </a:prstGeom>
        <a:noFill/>
        <a:ln>
          <a:noFill/>
        </a:ln>
      </xdr:spPr>
    </xdr:pic>
    <xdr:clientData/>
  </xdr:twoCellAnchor>
  <xdr:twoCellAnchor editAs="oneCell">
    <xdr:from>
      <xdr:col>0</xdr:col>
      <xdr:colOff>0</xdr:colOff>
      <xdr:row>0</xdr:row>
      <xdr:rowOff>0</xdr:rowOff>
    </xdr:from>
    <xdr:to>
      <xdr:col>1</xdr:col>
      <xdr:colOff>1133778</xdr:colOff>
      <xdr:row>4</xdr:row>
      <xdr:rowOff>35278</xdr:rowOff>
    </xdr:to>
    <xdr:pic>
      <xdr:nvPicPr>
        <xdr:cNvPr id="6" name="Obrázek 5">
          <a:extLst>
            <a:ext uri="{FF2B5EF4-FFF2-40B4-BE49-F238E27FC236}">
              <a16:creationId xmlns:a16="http://schemas.microsoft.com/office/drawing/2014/main" id="{386FFCC5-FFB9-41BF-B222-733081193DD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721153" cy="759178"/>
        </a:xfrm>
        <a:prstGeom prst="rect">
          <a:avLst/>
        </a:prstGeom>
        <a:noFill/>
        <a:ln>
          <a:noFill/>
        </a:ln>
      </xdr:spPr>
    </xdr:pic>
    <xdr:clientData/>
  </xdr:twoCellAnchor>
  <xdr:twoCellAnchor editAs="oneCell">
    <xdr:from>
      <xdr:col>0</xdr:col>
      <xdr:colOff>0</xdr:colOff>
      <xdr:row>0</xdr:row>
      <xdr:rowOff>0</xdr:rowOff>
    </xdr:from>
    <xdr:to>
      <xdr:col>1</xdr:col>
      <xdr:colOff>1133778</xdr:colOff>
      <xdr:row>4</xdr:row>
      <xdr:rowOff>35278</xdr:rowOff>
    </xdr:to>
    <xdr:pic>
      <xdr:nvPicPr>
        <xdr:cNvPr id="7" name="Obrázek 6">
          <a:extLst>
            <a:ext uri="{FF2B5EF4-FFF2-40B4-BE49-F238E27FC236}">
              <a16:creationId xmlns:a16="http://schemas.microsoft.com/office/drawing/2014/main" id="{145BC0D3-7F19-4516-AF18-40470CE1A8D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721153" cy="759178"/>
        </a:xfrm>
        <a:prstGeom prst="rect">
          <a:avLst/>
        </a:prstGeom>
        <a:noFill/>
        <a:ln>
          <a:noFill/>
        </a:ln>
      </xdr:spPr>
    </xdr:pic>
    <xdr:clientData/>
  </xdr:twoCellAnchor>
  <xdr:twoCellAnchor editAs="oneCell">
    <xdr:from>
      <xdr:col>0</xdr:col>
      <xdr:colOff>0</xdr:colOff>
      <xdr:row>0</xdr:row>
      <xdr:rowOff>0</xdr:rowOff>
    </xdr:from>
    <xdr:to>
      <xdr:col>1</xdr:col>
      <xdr:colOff>1121078</xdr:colOff>
      <xdr:row>4</xdr:row>
      <xdr:rowOff>35278</xdr:rowOff>
    </xdr:to>
    <xdr:pic>
      <xdr:nvPicPr>
        <xdr:cNvPr id="8" name="Obrázek 7">
          <a:extLst>
            <a:ext uri="{FF2B5EF4-FFF2-40B4-BE49-F238E27FC236}">
              <a16:creationId xmlns:a16="http://schemas.microsoft.com/office/drawing/2014/main" id="{C99DECC5-D8A4-48A5-B845-5C169E282D2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711628" cy="759178"/>
        </a:xfrm>
        <a:prstGeom prst="rect">
          <a:avLst/>
        </a:prstGeom>
        <a:noFill/>
        <a:ln>
          <a:noFill/>
        </a:ln>
      </xdr:spPr>
    </xdr:pic>
    <xdr:clientData/>
  </xdr:twoCellAnchor>
  <xdr:twoCellAnchor editAs="oneCell">
    <xdr:from>
      <xdr:col>0</xdr:col>
      <xdr:colOff>0</xdr:colOff>
      <xdr:row>0</xdr:row>
      <xdr:rowOff>0</xdr:rowOff>
    </xdr:from>
    <xdr:to>
      <xdr:col>1</xdr:col>
      <xdr:colOff>1133778</xdr:colOff>
      <xdr:row>4</xdr:row>
      <xdr:rowOff>63853</xdr:rowOff>
    </xdr:to>
    <xdr:pic>
      <xdr:nvPicPr>
        <xdr:cNvPr id="9" name="Obrázek 8">
          <a:extLst>
            <a:ext uri="{FF2B5EF4-FFF2-40B4-BE49-F238E27FC236}">
              <a16:creationId xmlns:a16="http://schemas.microsoft.com/office/drawing/2014/main" id="{B07C4579-D0E9-48F8-80A5-B61297D9791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721153" cy="790928"/>
        </a:xfrm>
        <a:prstGeom prst="rect">
          <a:avLst/>
        </a:prstGeom>
        <a:noFill/>
        <a:ln>
          <a:noFill/>
        </a:ln>
      </xdr:spPr>
    </xdr:pic>
    <xdr:clientData/>
  </xdr:twoCellAnchor>
  <xdr:twoCellAnchor editAs="oneCell">
    <xdr:from>
      <xdr:col>0</xdr:col>
      <xdr:colOff>0</xdr:colOff>
      <xdr:row>0</xdr:row>
      <xdr:rowOff>0</xdr:rowOff>
    </xdr:from>
    <xdr:to>
      <xdr:col>1</xdr:col>
      <xdr:colOff>1121078</xdr:colOff>
      <xdr:row>4</xdr:row>
      <xdr:rowOff>35278</xdr:rowOff>
    </xdr:to>
    <xdr:pic>
      <xdr:nvPicPr>
        <xdr:cNvPr id="10" name="Obrázek 9">
          <a:extLst>
            <a:ext uri="{FF2B5EF4-FFF2-40B4-BE49-F238E27FC236}">
              <a16:creationId xmlns:a16="http://schemas.microsoft.com/office/drawing/2014/main" id="{2FB6B458-3553-4D94-AC95-4878B3947AA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711628" cy="759178"/>
        </a:xfrm>
        <a:prstGeom prst="rect">
          <a:avLst/>
        </a:prstGeom>
        <a:noFill/>
        <a:ln>
          <a:noFill/>
        </a:ln>
      </xdr:spPr>
    </xdr:pic>
    <xdr:clientData/>
  </xdr:twoCellAnchor>
  <xdr:twoCellAnchor editAs="oneCell">
    <xdr:from>
      <xdr:col>0</xdr:col>
      <xdr:colOff>0</xdr:colOff>
      <xdr:row>0</xdr:row>
      <xdr:rowOff>0</xdr:rowOff>
    </xdr:from>
    <xdr:to>
      <xdr:col>1</xdr:col>
      <xdr:colOff>1121078</xdr:colOff>
      <xdr:row>4</xdr:row>
      <xdr:rowOff>35278</xdr:rowOff>
    </xdr:to>
    <xdr:pic>
      <xdr:nvPicPr>
        <xdr:cNvPr id="11" name="Obrázek 10">
          <a:extLst>
            <a:ext uri="{FF2B5EF4-FFF2-40B4-BE49-F238E27FC236}">
              <a16:creationId xmlns:a16="http://schemas.microsoft.com/office/drawing/2014/main" id="{B014538B-2031-4961-AE02-30A72D0E032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711628" cy="759178"/>
        </a:xfrm>
        <a:prstGeom prst="rect">
          <a:avLst/>
        </a:prstGeom>
        <a:noFill/>
        <a:ln>
          <a:noFill/>
        </a:ln>
      </xdr:spPr>
    </xdr:pic>
    <xdr:clientData/>
  </xdr:twoCellAnchor>
  <xdr:twoCellAnchor editAs="oneCell">
    <xdr:from>
      <xdr:col>0</xdr:col>
      <xdr:colOff>0</xdr:colOff>
      <xdr:row>0</xdr:row>
      <xdr:rowOff>0</xdr:rowOff>
    </xdr:from>
    <xdr:to>
      <xdr:col>1</xdr:col>
      <xdr:colOff>1121078</xdr:colOff>
      <xdr:row>4</xdr:row>
      <xdr:rowOff>35278</xdr:rowOff>
    </xdr:to>
    <xdr:pic>
      <xdr:nvPicPr>
        <xdr:cNvPr id="12" name="Obrázek 11">
          <a:extLst>
            <a:ext uri="{FF2B5EF4-FFF2-40B4-BE49-F238E27FC236}">
              <a16:creationId xmlns:a16="http://schemas.microsoft.com/office/drawing/2014/main" id="{AD8AEA8A-76DB-41D5-BC48-981EF75E8F6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711628" cy="759178"/>
        </a:xfrm>
        <a:prstGeom prst="rect">
          <a:avLst/>
        </a:prstGeom>
        <a:noFill/>
        <a:ln>
          <a:noFill/>
        </a:ln>
      </xdr:spPr>
    </xdr:pic>
    <xdr:clientData/>
  </xdr:twoCellAnchor>
  <xdr:twoCellAnchor editAs="oneCell">
    <xdr:from>
      <xdr:col>0</xdr:col>
      <xdr:colOff>0</xdr:colOff>
      <xdr:row>0</xdr:row>
      <xdr:rowOff>0</xdr:rowOff>
    </xdr:from>
    <xdr:to>
      <xdr:col>1</xdr:col>
      <xdr:colOff>1121078</xdr:colOff>
      <xdr:row>4</xdr:row>
      <xdr:rowOff>35278</xdr:rowOff>
    </xdr:to>
    <xdr:pic>
      <xdr:nvPicPr>
        <xdr:cNvPr id="13" name="Obrázek 12">
          <a:extLst>
            <a:ext uri="{FF2B5EF4-FFF2-40B4-BE49-F238E27FC236}">
              <a16:creationId xmlns:a16="http://schemas.microsoft.com/office/drawing/2014/main" id="{5A625F08-5DA9-463D-AFF2-3BE22CCFDEC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711628" cy="759178"/>
        </a:xfrm>
        <a:prstGeom prst="rect">
          <a:avLst/>
        </a:prstGeom>
        <a:noFill/>
        <a:ln>
          <a:noFill/>
        </a:ln>
      </xdr:spPr>
    </xdr:pic>
    <xdr:clientData/>
  </xdr:twoCellAnchor>
  <xdr:twoCellAnchor editAs="oneCell">
    <xdr:from>
      <xdr:col>0</xdr:col>
      <xdr:colOff>0</xdr:colOff>
      <xdr:row>0</xdr:row>
      <xdr:rowOff>0</xdr:rowOff>
    </xdr:from>
    <xdr:to>
      <xdr:col>1</xdr:col>
      <xdr:colOff>1114728</xdr:colOff>
      <xdr:row>4</xdr:row>
      <xdr:rowOff>35278</xdr:rowOff>
    </xdr:to>
    <xdr:pic>
      <xdr:nvPicPr>
        <xdr:cNvPr id="14" name="Obrázek 13">
          <a:extLst>
            <a:ext uri="{FF2B5EF4-FFF2-40B4-BE49-F238E27FC236}">
              <a16:creationId xmlns:a16="http://schemas.microsoft.com/office/drawing/2014/main" id="{EE185512-A019-464C-92B2-7D69544A546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95753" cy="797278"/>
        </a:xfrm>
        <a:prstGeom prst="rect">
          <a:avLst/>
        </a:prstGeom>
        <a:noFill/>
        <a:ln>
          <a:noFill/>
        </a:ln>
      </xdr:spPr>
    </xdr:pic>
    <xdr:clientData/>
  </xdr:twoCellAnchor>
  <xdr:twoCellAnchor editAs="oneCell">
    <xdr:from>
      <xdr:col>0</xdr:col>
      <xdr:colOff>0</xdr:colOff>
      <xdr:row>0</xdr:row>
      <xdr:rowOff>0</xdr:rowOff>
    </xdr:from>
    <xdr:to>
      <xdr:col>1</xdr:col>
      <xdr:colOff>1127428</xdr:colOff>
      <xdr:row>4</xdr:row>
      <xdr:rowOff>63853</xdr:rowOff>
    </xdr:to>
    <xdr:pic>
      <xdr:nvPicPr>
        <xdr:cNvPr id="15" name="Obrázek 14">
          <a:extLst>
            <a:ext uri="{FF2B5EF4-FFF2-40B4-BE49-F238E27FC236}">
              <a16:creationId xmlns:a16="http://schemas.microsoft.com/office/drawing/2014/main" id="{901374D6-8FDC-4DBB-87FD-5D8BBCDFB51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708453" cy="825853"/>
        </a:xfrm>
        <a:prstGeom prst="rect">
          <a:avLst/>
        </a:prstGeom>
        <a:noFill/>
        <a:ln>
          <a:noFill/>
        </a:ln>
      </xdr:spPr>
    </xdr:pic>
    <xdr:clientData/>
  </xdr:twoCellAnchor>
  <xdr:twoCellAnchor editAs="oneCell">
    <xdr:from>
      <xdr:col>0</xdr:col>
      <xdr:colOff>0</xdr:colOff>
      <xdr:row>0</xdr:row>
      <xdr:rowOff>0</xdr:rowOff>
    </xdr:from>
    <xdr:to>
      <xdr:col>1</xdr:col>
      <xdr:colOff>1114728</xdr:colOff>
      <xdr:row>4</xdr:row>
      <xdr:rowOff>35278</xdr:rowOff>
    </xdr:to>
    <xdr:pic>
      <xdr:nvPicPr>
        <xdr:cNvPr id="16" name="Obrázek 15">
          <a:extLst>
            <a:ext uri="{FF2B5EF4-FFF2-40B4-BE49-F238E27FC236}">
              <a16:creationId xmlns:a16="http://schemas.microsoft.com/office/drawing/2014/main" id="{C300344D-15C4-4A4C-B6FE-7ADBAA8EBDB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95753" cy="797278"/>
        </a:xfrm>
        <a:prstGeom prst="rect">
          <a:avLst/>
        </a:prstGeom>
        <a:noFill/>
        <a:ln>
          <a:noFill/>
        </a:ln>
      </xdr:spPr>
    </xdr:pic>
    <xdr:clientData/>
  </xdr:twoCellAnchor>
  <xdr:twoCellAnchor editAs="oneCell">
    <xdr:from>
      <xdr:col>0</xdr:col>
      <xdr:colOff>0</xdr:colOff>
      <xdr:row>0</xdr:row>
      <xdr:rowOff>0</xdr:rowOff>
    </xdr:from>
    <xdr:to>
      <xdr:col>1</xdr:col>
      <xdr:colOff>1114728</xdr:colOff>
      <xdr:row>4</xdr:row>
      <xdr:rowOff>35278</xdr:rowOff>
    </xdr:to>
    <xdr:pic>
      <xdr:nvPicPr>
        <xdr:cNvPr id="17" name="Obrázek 16">
          <a:extLst>
            <a:ext uri="{FF2B5EF4-FFF2-40B4-BE49-F238E27FC236}">
              <a16:creationId xmlns:a16="http://schemas.microsoft.com/office/drawing/2014/main" id="{E8367909-6C6C-4533-A20D-D3843A82027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95753" cy="797278"/>
        </a:xfrm>
        <a:prstGeom prst="rect">
          <a:avLst/>
        </a:prstGeom>
        <a:noFill/>
        <a:ln>
          <a:noFill/>
        </a:ln>
      </xdr:spPr>
    </xdr:pic>
    <xdr:clientData/>
  </xdr:twoCellAnchor>
  <xdr:twoCellAnchor editAs="oneCell">
    <xdr:from>
      <xdr:col>0</xdr:col>
      <xdr:colOff>0</xdr:colOff>
      <xdr:row>0</xdr:row>
      <xdr:rowOff>0</xdr:rowOff>
    </xdr:from>
    <xdr:to>
      <xdr:col>1</xdr:col>
      <xdr:colOff>1114728</xdr:colOff>
      <xdr:row>4</xdr:row>
      <xdr:rowOff>35278</xdr:rowOff>
    </xdr:to>
    <xdr:pic>
      <xdr:nvPicPr>
        <xdr:cNvPr id="18" name="Obrázek 17">
          <a:extLst>
            <a:ext uri="{FF2B5EF4-FFF2-40B4-BE49-F238E27FC236}">
              <a16:creationId xmlns:a16="http://schemas.microsoft.com/office/drawing/2014/main" id="{CC0A95CF-1FD1-4CB2-B7F0-AD65FCD4709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95753" cy="797278"/>
        </a:xfrm>
        <a:prstGeom prst="rect">
          <a:avLst/>
        </a:prstGeom>
        <a:noFill/>
        <a:ln>
          <a:noFill/>
        </a:ln>
      </xdr:spPr>
    </xdr:pic>
    <xdr:clientData/>
  </xdr:twoCellAnchor>
  <xdr:twoCellAnchor editAs="oneCell">
    <xdr:from>
      <xdr:col>0</xdr:col>
      <xdr:colOff>0</xdr:colOff>
      <xdr:row>0</xdr:row>
      <xdr:rowOff>0</xdr:rowOff>
    </xdr:from>
    <xdr:to>
      <xdr:col>1</xdr:col>
      <xdr:colOff>1114728</xdr:colOff>
      <xdr:row>4</xdr:row>
      <xdr:rowOff>35278</xdr:rowOff>
    </xdr:to>
    <xdr:pic>
      <xdr:nvPicPr>
        <xdr:cNvPr id="19" name="Obrázek 18">
          <a:extLst>
            <a:ext uri="{FF2B5EF4-FFF2-40B4-BE49-F238E27FC236}">
              <a16:creationId xmlns:a16="http://schemas.microsoft.com/office/drawing/2014/main" id="{03CA2F98-2182-486C-B743-AF2196205C8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95753" cy="797278"/>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20" name="Obrázek 19">
          <a:extLst>
            <a:ext uri="{FF2B5EF4-FFF2-40B4-BE49-F238E27FC236}">
              <a16:creationId xmlns:a16="http://schemas.microsoft.com/office/drawing/2014/main" id="{2D7DFDD6-97D4-4D25-BCF4-8261D1FD52B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83053" cy="797278"/>
        </a:xfrm>
        <a:prstGeom prst="rect">
          <a:avLst/>
        </a:prstGeom>
        <a:noFill/>
        <a:ln>
          <a:noFill/>
        </a:ln>
      </xdr:spPr>
    </xdr:pic>
    <xdr:clientData/>
  </xdr:twoCellAnchor>
  <xdr:twoCellAnchor editAs="oneCell">
    <xdr:from>
      <xdr:col>0</xdr:col>
      <xdr:colOff>0</xdr:colOff>
      <xdr:row>0</xdr:row>
      <xdr:rowOff>0</xdr:rowOff>
    </xdr:from>
    <xdr:to>
      <xdr:col>1</xdr:col>
      <xdr:colOff>1114728</xdr:colOff>
      <xdr:row>4</xdr:row>
      <xdr:rowOff>63853</xdr:rowOff>
    </xdr:to>
    <xdr:pic>
      <xdr:nvPicPr>
        <xdr:cNvPr id="21" name="Obrázek 20">
          <a:extLst>
            <a:ext uri="{FF2B5EF4-FFF2-40B4-BE49-F238E27FC236}">
              <a16:creationId xmlns:a16="http://schemas.microsoft.com/office/drawing/2014/main" id="{B2A644E6-81B0-4CD4-B5FD-DB19DC85F70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95753" cy="825853"/>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22" name="Obrázek 21">
          <a:extLst>
            <a:ext uri="{FF2B5EF4-FFF2-40B4-BE49-F238E27FC236}">
              <a16:creationId xmlns:a16="http://schemas.microsoft.com/office/drawing/2014/main" id="{01E10657-0AF1-4DE7-AEA7-8A705E0507E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83053" cy="797278"/>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23" name="Obrázek 22">
          <a:extLst>
            <a:ext uri="{FF2B5EF4-FFF2-40B4-BE49-F238E27FC236}">
              <a16:creationId xmlns:a16="http://schemas.microsoft.com/office/drawing/2014/main" id="{44DA1592-F471-494D-B7C7-BB6930B62C4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83053" cy="797278"/>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24" name="Obrázek 23">
          <a:extLst>
            <a:ext uri="{FF2B5EF4-FFF2-40B4-BE49-F238E27FC236}">
              <a16:creationId xmlns:a16="http://schemas.microsoft.com/office/drawing/2014/main" id="{228C4DF1-2462-4D0D-B2CF-4A594CA2B65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83053" cy="797278"/>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25" name="Obrázek 24">
          <a:extLst>
            <a:ext uri="{FF2B5EF4-FFF2-40B4-BE49-F238E27FC236}">
              <a16:creationId xmlns:a16="http://schemas.microsoft.com/office/drawing/2014/main" id="{6D8900E4-6EA4-41B1-BED5-A38BACF0DDA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83053" cy="797278"/>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26" name="Obrázek 25">
          <a:extLst>
            <a:ext uri="{FF2B5EF4-FFF2-40B4-BE49-F238E27FC236}">
              <a16:creationId xmlns:a16="http://schemas.microsoft.com/office/drawing/2014/main" id="{AB395BA7-474A-42B8-9661-2FD882A8154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83053" cy="797278"/>
        </a:xfrm>
        <a:prstGeom prst="rect">
          <a:avLst/>
        </a:prstGeom>
        <a:noFill/>
        <a:ln>
          <a:noFill/>
        </a:ln>
      </xdr:spPr>
    </xdr:pic>
    <xdr:clientData/>
  </xdr:twoCellAnchor>
  <xdr:twoCellAnchor editAs="oneCell">
    <xdr:from>
      <xdr:col>0</xdr:col>
      <xdr:colOff>0</xdr:colOff>
      <xdr:row>0</xdr:row>
      <xdr:rowOff>0</xdr:rowOff>
    </xdr:from>
    <xdr:to>
      <xdr:col>1</xdr:col>
      <xdr:colOff>1114728</xdr:colOff>
      <xdr:row>4</xdr:row>
      <xdr:rowOff>63853</xdr:rowOff>
    </xdr:to>
    <xdr:pic>
      <xdr:nvPicPr>
        <xdr:cNvPr id="27" name="Obrázek 26">
          <a:extLst>
            <a:ext uri="{FF2B5EF4-FFF2-40B4-BE49-F238E27FC236}">
              <a16:creationId xmlns:a16="http://schemas.microsoft.com/office/drawing/2014/main" id="{A5D841FD-D72A-4DB5-A7B8-FD1C9C3EC69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95753" cy="825853"/>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28" name="Obrázek 27">
          <a:extLst>
            <a:ext uri="{FF2B5EF4-FFF2-40B4-BE49-F238E27FC236}">
              <a16:creationId xmlns:a16="http://schemas.microsoft.com/office/drawing/2014/main" id="{9D3AA13C-894E-4D7B-BFF8-817D5AB6915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83053" cy="797278"/>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29" name="Obrázek 28">
          <a:extLst>
            <a:ext uri="{FF2B5EF4-FFF2-40B4-BE49-F238E27FC236}">
              <a16:creationId xmlns:a16="http://schemas.microsoft.com/office/drawing/2014/main" id="{A3C74B34-8BCF-4108-844D-FEF30755CCE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83053" cy="797278"/>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30" name="Obrázek 29">
          <a:extLst>
            <a:ext uri="{FF2B5EF4-FFF2-40B4-BE49-F238E27FC236}">
              <a16:creationId xmlns:a16="http://schemas.microsoft.com/office/drawing/2014/main" id="{5B203015-E430-43C2-AF2F-242A74D5875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83053" cy="797278"/>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31" name="Obrázek 30">
          <a:extLst>
            <a:ext uri="{FF2B5EF4-FFF2-40B4-BE49-F238E27FC236}">
              <a16:creationId xmlns:a16="http://schemas.microsoft.com/office/drawing/2014/main" id="{47E56681-AAAC-4BB9-80D0-188ECA1E397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83053" cy="797278"/>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32" name="Obrázek 31">
          <a:extLst>
            <a:ext uri="{FF2B5EF4-FFF2-40B4-BE49-F238E27FC236}">
              <a16:creationId xmlns:a16="http://schemas.microsoft.com/office/drawing/2014/main" id="{875A0038-76E2-4783-8E00-99C708CD00E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83053" cy="797278"/>
        </a:xfrm>
        <a:prstGeom prst="rect">
          <a:avLst/>
        </a:prstGeom>
        <a:noFill/>
        <a:ln>
          <a:noFill/>
        </a:ln>
      </xdr:spPr>
    </xdr:pic>
    <xdr:clientData/>
  </xdr:twoCellAnchor>
  <xdr:twoCellAnchor editAs="oneCell">
    <xdr:from>
      <xdr:col>0</xdr:col>
      <xdr:colOff>0</xdr:colOff>
      <xdr:row>0</xdr:row>
      <xdr:rowOff>0</xdr:rowOff>
    </xdr:from>
    <xdr:to>
      <xdr:col>1</xdr:col>
      <xdr:colOff>1114728</xdr:colOff>
      <xdr:row>4</xdr:row>
      <xdr:rowOff>63853</xdr:rowOff>
    </xdr:to>
    <xdr:pic>
      <xdr:nvPicPr>
        <xdr:cNvPr id="33" name="Obrázek 32">
          <a:extLst>
            <a:ext uri="{FF2B5EF4-FFF2-40B4-BE49-F238E27FC236}">
              <a16:creationId xmlns:a16="http://schemas.microsoft.com/office/drawing/2014/main" id="{356B79DD-B5E3-4BB3-9EEA-BE3A8C01BDF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95753" cy="825853"/>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34" name="Obrázek 33">
          <a:extLst>
            <a:ext uri="{FF2B5EF4-FFF2-40B4-BE49-F238E27FC236}">
              <a16:creationId xmlns:a16="http://schemas.microsoft.com/office/drawing/2014/main" id="{E4481ED0-5421-4721-9C8B-B26C19D780E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83053" cy="797278"/>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35" name="Obrázek 34">
          <a:extLst>
            <a:ext uri="{FF2B5EF4-FFF2-40B4-BE49-F238E27FC236}">
              <a16:creationId xmlns:a16="http://schemas.microsoft.com/office/drawing/2014/main" id="{5A3F9C27-DCA1-441C-B7E3-444238981EB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83053" cy="797278"/>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36" name="Obrázek 35">
          <a:extLst>
            <a:ext uri="{FF2B5EF4-FFF2-40B4-BE49-F238E27FC236}">
              <a16:creationId xmlns:a16="http://schemas.microsoft.com/office/drawing/2014/main" id="{D0EE72CF-60C8-407C-86A9-68612293EEA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83053" cy="797278"/>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37" name="Obrázek 36">
          <a:extLst>
            <a:ext uri="{FF2B5EF4-FFF2-40B4-BE49-F238E27FC236}">
              <a16:creationId xmlns:a16="http://schemas.microsoft.com/office/drawing/2014/main" id="{DCA13C7B-CC4F-4B4A-8798-ADA1AECF715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83053" cy="797278"/>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38" name="Obrázek 37">
          <a:extLst>
            <a:ext uri="{FF2B5EF4-FFF2-40B4-BE49-F238E27FC236}">
              <a16:creationId xmlns:a16="http://schemas.microsoft.com/office/drawing/2014/main" id="{D83A21B5-9D6C-4F4E-B061-3D26D0BF269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83053" cy="797278"/>
        </a:xfrm>
        <a:prstGeom prst="rect">
          <a:avLst/>
        </a:prstGeom>
        <a:noFill/>
        <a:ln>
          <a:noFill/>
        </a:ln>
      </xdr:spPr>
    </xdr:pic>
    <xdr:clientData/>
  </xdr:twoCellAnchor>
  <xdr:twoCellAnchor editAs="oneCell">
    <xdr:from>
      <xdr:col>0</xdr:col>
      <xdr:colOff>0</xdr:colOff>
      <xdr:row>0</xdr:row>
      <xdr:rowOff>0</xdr:rowOff>
    </xdr:from>
    <xdr:to>
      <xdr:col>1</xdr:col>
      <xdr:colOff>1114728</xdr:colOff>
      <xdr:row>4</xdr:row>
      <xdr:rowOff>63853</xdr:rowOff>
    </xdr:to>
    <xdr:pic>
      <xdr:nvPicPr>
        <xdr:cNvPr id="39" name="Obrázek 38">
          <a:extLst>
            <a:ext uri="{FF2B5EF4-FFF2-40B4-BE49-F238E27FC236}">
              <a16:creationId xmlns:a16="http://schemas.microsoft.com/office/drawing/2014/main" id="{ACB14759-44BA-4996-A395-F1B158997D4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95753" cy="825853"/>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40" name="Obrázek 39">
          <a:extLst>
            <a:ext uri="{FF2B5EF4-FFF2-40B4-BE49-F238E27FC236}">
              <a16:creationId xmlns:a16="http://schemas.microsoft.com/office/drawing/2014/main" id="{8C79A3BC-5708-4A46-AE8B-F2694C36A5C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83053" cy="797278"/>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41" name="Obrázek 40">
          <a:extLst>
            <a:ext uri="{FF2B5EF4-FFF2-40B4-BE49-F238E27FC236}">
              <a16:creationId xmlns:a16="http://schemas.microsoft.com/office/drawing/2014/main" id="{16C1AB0A-72C5-4BEC-B387-C36E7EE53A2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83053" cy="797278"/>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42" name="Obrázek 41">
          <a:extLst>
            <a:ext uri="{FF2B5EF4-FFF2-40B4-BE49-F238E27FC236}">
              <a16:creationId xmlns:a16="http://schemas.microsoft.com/office/drawing/2014/main" id="{EC6B057E-74F3-47F6-8D11-82486E28761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83053" cy="797278"/>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43" name="Obrázek 42">
          <a:extLst>
            <a:ext uri="{FF2B5EF4-FFF2-40B4-BE49-F238E27FC236}">
              <a16:creationId xmlns:a16="http://schemas.microsoft.com/office/drawing/2014/main" id="{1638449D-D7B2-44F1-BAE1-B2CA7C3D9F3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83053" cy="797278"/>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44" name="Obrázek 43">
          <a:extLst>
            <a:ext uri="{FF2B5EF4-FFF2-40B4-BE49-F238E27FC236}">
              <a16:creationId xmlns:a16="http://schemas.microsoft.com/office/drawing/2014/main" id="{B1402A4F-6AE6-4FC5-A4ED-CE94814AB42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83053" cy="797278"/>
        </a:xfrm>
        <a:prstGeom prst="rect">
          <a:avLst/>
        </a:prstGeom>
        <a:noFill/>
        <a:ln>
          <a:noFill/>
        </a:ln>
      </xdr:spPr>
    </xdr:pic>
    <xdr:clientData/>
  </xdr:twoCellAnchor>
  <xdr:twoCellAnchor editAs="oneCell">
    <xdr:from>
      <xdr:col>0</xdr:col>
      <xdr:colOff>0</xdr:colOff>
      <xdr:row>0</xdr:row>
      <xdr:rowOff>0</xdr:rowOff>
    </xdr:from>
    <xdr:to>
      <xdr:col>1</xdr:col>
      <xdr:colOff>1114728</xdr:colOff>
      <xdr:row>4</xdr:row>
      <xdr:rowOff>63853</xdr:rowOff>
    </xdr:to>
    <xdr:pic>
      <xdr:nvPicPr>
        <xdr:cNvPr id="45" name="Obrázek 44">
          <a:extLst>
            <a:ext uri="{FF2B5EF4-FFF2-40B4-BE49-F238E27FC236}">
              <a16:creationId xmlns:a16="http://schemas.microsoft.com/office/drawing/2014/main" id="{988E6C80-32F2-4669-A9FB-B21E5C8134D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95753" cy="825853"/>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46" name="Obrázek 45">
          <a:extLst>
            <a:ext uri="{FF2B5EF4-FFF2-40B4-BE49-F238E27FC236}">
              <a16:creationId xmlns:a16="http://schemas.microsoft.com/office/drawing/2014/main" id="{C1BAC547-E2DC-48A2-9857-80F3C219EE8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83053" cy="797278"/>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47" name="Obrázek 46">
          <a:extLst>
            <a:ext uri="{FF2B5EF4-FFF2-40B4-BE49-F238E27FC236}">
              <a16:creationId xmlns:a16="http://schemas.microsoft.com/office/drawing/2014/main" id="{46142E47-40CD-41B8-82E3-E6378173AB7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83053" cy="797278"/>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48" name="Obrázek 47">
          <a:extLst>
            <a:ext uri="{FF2B5EF4-FFF2-40B4-BE49-F238E27FC236}">
              <a16:creationId xmlns:a16="http://schemas.microsoft.com/office/drawing/2014/main" id="{BFABFC4C-767E-44A5-83D0-CAFDCA4393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83053" cy="797278"/>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49" name="Obrázek 48">
          <a:extLst>
            <a:ext uri="{FF2B5EF4-FFF2-40B4-BE49-F238E27FC236}">
              <a16:creationId xmlns:a16="http://schemas.microsoft.com/office/drawing/2014/main" id="{B44729A0-5862-4725-8AC5-BDCBC34528A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83053" cy="797278"/>
        </a:xfrm>
        <a:prstGeom prst="rect">
          <a:avLst/>
        </a:prstGeom>
        <a:noFill/>
        <a:ln>
          <a:noFill/>
        </a:ln>
      </xdr:spPr>
    </xdr:pic>
    <xdr:clientData/>
  </xdr:twoCellAnchor>
  <xdr:twoCellAnchor editAs="oneCell">
    <xdr:from>
      <xdr:col>0</xdr:col>
      <xdr:colOff>0</xdr:colOff>
      <xdr:row>0</xdr:row>
      <xdr:rowOff>0</xdr:rowOff>
    </xdr:from>
    <xdr:to>
      <xdr:col>1</xdr:col>
      <xdr:colOff>1114728</xdr:colOff>
      <xdr:row>4</xdr:row>
      <xdr:rowOff>35278</xdr:rowOff>
    </xdr:to>
    <xdr:pic>
      <xdr:nvPicPr>
        <xdr:cNvPr id="50" name="Obrázek 49">
          <a:extLst>
            <a:ext uri="{FF2B5EF4-FFF2-40B4-BE49-F238E27FC236}">
              <a16:creationId xmlns:a16="http://schemas.microsoft.com/office/drawing/2014/main" id="{2C748D7B-18A1-4DAA-9716-9F6C3FE23E4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95753" cy="797278"/>
        </a:xfrm>
        <a:prstGeom prst="rect">
          <a:avLst/>
        </a:prstGeom>
        <a:noFill/>
        <a:ln>
          <a:noFill/>
        </a:ln>
      </xdr:spPr>
    </xdr:pic>
    <xdr:clientData/>
  </xdr:twoCellAnchor>
  <xdr:twoCellAnchor editAs="oneCell">
    <xdr:from>
      <xdr:col>0</xdr:col>
      <xdr:colOff>0</xdr:colOff>
      <xdr:row>0</xdr:row>
      <xdr:rowOff>0</xdr:rowOff>
    </xdr:from>
    <xdr:to>
      <xdr:col>1</xdr:col>
      <xdr:colOff>1127428</xdr:colOff>
      <xdr:row>4</xdr:row>
      <xdr:rowOff>63853</xdr:rowOff>
    </xdr:to>
    <xdr:pic>
      <xdr:nvPicPr>
        <xdr:cNvPr id="51" name="Obrázek 50">
          <a:extLst>
            <a:ext uri="{FF2B5EF4-FFF2-40B4-BE49-F238E27FC236}">
              <a16:creationId xmlns:a16="http://schemas.microsoft.com/office/drawing/2014/main" id="{33C7CDCE-E9C8-4529-BD9F-25152643B4E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708453" cy="825853"/>
        </a:xfrm>
        <a:prstGeom prst="rect">
          <a:avLst/>
        </a:prstGeom>
        <a:noFill/>
        <a:ln>
          <a:noFill/>
        </a:ln>
      </xdr:spPr>
    </xdr:pic>
    <xdr:clientData/>
  </xdr:twoCellAnchor>
  <xdr:twoCellAnchor editAs="oneCell">
    <xdr:from>
      <xdr:col>0</xdr:col>
      <xdr:colOff>0</xdr:colOff>
      <xdr:row>0</xdr:row>
      <xdr:rowOff>0</xdr:rowOff>
    </xdr:from>
    <xdr:to>
      <xdr:col>1</xdr:col>
      <xdr:colOff>1114728</xdr:colOff>
      <xdr:row>4</xdr:row>
      <xdr:rowOff>35278</xdr:rowOff>
    </xdr:to>
    <xdr:pic>
      <xdr:nvPicPr>
        <xdr:cNvPr id="52" name="Obrázek 51">
          <a:extLst>
            <a:ext uri="{FF2B5EF4-FFF2-40B4-BE49-F238E27FC236}">
              <a16:creationId xmlns:a16="http://schemas.microsoft.com/office/drawing/2014/main" id="{D1BEF02D-6FA7-40E2-A994-2999D125F87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95753" cy="797278"/>
        </a:xfrm>
        <a:prstGeom prst="rect">
          <a:avLst/>
        </a:prstGeom>
        <a:noFill/>
        <a:ln>
          <a:noFill/>
        </a:ln>
      </xdr:spPr>
    </xdr:pic>
    <xdr:clientData/>
  </xdr:twoCellAnchor>
  <xdr:twoCellAnchor editAs="oneCell">
    <xdr:from>
      <xdr:col>0</xdr:col>
      <xdr:colOff>0</xdr:colOff>
      <xdr:row>0</xdr:row>
      <xdr:rowOff>0</xdr:rowOff>
    </xdr:from>
    <xdr:to>
      <xdr:col>1</xdr:col>
      <xdr:colOff>1114728</xdr:colOff>
      <xdr:row>4</xdr:row>
      <xdr:rowOff>35278</xdr:rowOff>
    </xdr:to>
    <xdr:pic>
      <xdr:nvPicPr>
        <xdr:cNvPr id="53" name="Obrázek 52">
          <a:extLst>
            <a:ext uri="{FF2B5EF4-FFF2-40B4-BE49-F238E27FC236}">
              <a16:creationId xmlns:a16="http://schemas.microsoft.com/office/drawing/2014/main" id="{DCBEC6DB-B86B-4A1C-B5A1-E204DB5B116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95753" cy="797278"/>
        </a:xfrm>
        <a:prstGeom prst="rect">
          <a:avLst/>
        </a:prstGeom>
        <a:noFill/>
        <a:ln>
          <a:noFill/>
        </a:ln>
      </xdr:spPr>
    </xdr:pic>
    <xdr:clientData/>
  </xdr:twoCellAnchor>
  <xdr:twoCellAnchor editAs="oneCell">
    <xdr:from>
      <xdr:col>0</xdr:col>
      <xdr:colOff>0</xdr:colOff>
      <xdr:row>0</xdr:row>
      <xdr:rowOff>0</xdr:rowOff>
    </xdr:from>
    <xdr:to>
      <xdr:col>1</xdr:col>
      <xdr:colOff>1114728</xdr:colOff>
      <xdr:row>4</xdr:row>
      <xdr:rowOff>35278</xdr:rowOff>
    </xdr:to>
    <xdr:pic>
      <xdr:nvPicPr>
        <xdr:cNvPr id="54" name="Obrázek 53">
          <a:extLst>
            <a:ext uri="{FF2B5EF4-FFF2-40B4-BE49-F238E27FC236}">
              <a16:creationId xmlns:a16="http://schemas.microsoft.com/office/drawing/2014/main" id="{F288F0F6-102E-44EB-82C0-CC30ACAB124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95753" cy="797278"/>
        </a:xfrm>
        <a:prstGeom prst="rect">
          <a:avLst/>
        </a:prstGeom>
        <a:noFill/>
        <a:ln>
          <a:noFill/>
        </a:ln>
      </xdr:spPr>
    </xdr:pic>
    <xdr:clientData/>
  </xdr:twoCellAnchor>
  <xdr:twoCellAnchor editAs="oneCell">
    <xdr:from>
      <xdr:col>0</xdr:col>
      <xdr:colOff>0</xdr:colOff>
      <xdr:row>0</xdr:row>
      <xdr:rowOff>0</xdr:rowOff>
    </xdr:from>
    <xdr:to>
      <xdr:col>1</xdr:col>
      <xdr:colOff>1114728</xdr:colOff>
      <xdr:row>4</xdr:row>
      <xdr:rowOff>35278</xdr:rowOff>
    </xdr:to>
    <xdr:pic>
      <xdr:nvPicPr>
        <xdr:cNvPr id="55" name="Obrázek 54">
          <a:extLst>
            <a:ext uri="{FF2B5EF4-FFF2-40B4-BE49-F238E27FC236}">
              <a16:creationId xmlns:a16="http://schemas.microsoft.com/office/drawing/2014/main" id="{DAA5F5AC-3A3F-42F6-B28F-B3498EBEBE0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95753" cy="797278"/>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56" name="Obrázek 55">
          <a:extLst>
            <a:ext uri="{FF2B5EF4-FFF2-40B4-BE49-F238E27FC236}">
              <a16:creationId xmlns:a16="http://schemas.microsoft.com/office/drawing/2014/main" id="{D22370BC-619E-45C9-9C52-61EFE9DA090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83053" cy="797278"/>
        </a:xfrm>
        <a:prstGeom prst="rect">
          <a:avLst/>
        </a:prstGeom>
        <a:noFill/>
        <a:ln>
          <a:noFill/>
        </a:ln>
      </xdr:spPr>
    </xdr:pic>
    <xdr:clientData/>
  </xdr:twoCellAnchor>
  <xdr:twoCellAnchor editAs="oneCell">
    <xdr:from>
      <xdr:col>0</xdr:col>
      <xdr:colOff>0</xdr:colOff>
      <xdr:row>0</xdr:row>
      <xdr:rowOff>0</xdr:rowOff>
    </xdr:from>
    <xdr:to>
      <xdr:col>1</xdr:col>
      <xdr:colOff>1114728</xdr:colOff>
      <xdr:row>4</xdr:row>
      <xdr:rowOff>63853</xdr:rowOff>
    </xdr:to>
    <xdr:pic>
      <xdr:nvPicPr>
        <xdr:cNvPr id="57" name="Obrázek 56">
          <a:extLst>
            <a:ext uri="{FF2B5EF4-FFF2-40B4-BE49-F238E27FC236}">
              <a16:creationId xmlns:a16="http://schemas.microsoft.com/office/drawing/2014/main" id="{DE8F8DAD-425F-43D5-9057-70FDBE51A75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95753" cy="825853"/>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58" name="Obrázek 57">
          <a:extLst>
            <a:ext uri="{FF2B5EF4-FFF2-40B4-BE49-F238E27FC236}">
              <a16:creationId xmlns:a16="http://schemas.microsoft.com/office/drawing/2014/main" id="{A20A94FB-D6AF-44D3-BB45-164C400935F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83053" cy="797278"/>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59" name="Obrázek 58">
          <a:extLst>
            <a:ext uri="{FF2B5EF4-FFF2-40B4-BE49-F238E27FC236}">
              <a16:creationId xmlns:a16="http://schemas.microsoft.com/office/drawing/2014/main" id="{D7B772A5-EC49-4469-B388-FFCA36ACC2A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83053" cy="797278"/>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60" name="Obrázek 59">
          <a:extLst>
            <a:ext uri="{FF2B5EF4-FFF2-40B4-BE49-F238E27FC236}">
              <a16:creationId xmlns:a16="http://schemas.microsoft.com/office/drawing/2014/main" id="{64D021C5-6733-4B7A-918A-B9D0F20FA3E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83053" cy="797278"/>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61" name="Obrázek 60">
          <a:extLst>
            <a:ext uri="{FF2B5EF4-FFF2-40B4-BE49-F238E27FC236}">
              <a16:creationId xmlns:a16="http://schemas.microsoft.com/office/drawing/2014/main" id="{5313D945-D8F0-453A-97C2-74CC63B409C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83053" cy="797278"/>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62" name="Obrázek 61">
          <a:extLst>
            <a:ext uri="{FF2B5EF4-FFF2-40B4-BE49-F238E27FC236}">
              <a16:creationId xmlns:a16="http://schemas.microsoft.com/office/drawing/2014/main" id="{D93BBEC7-CC44-4503-8C94-C8FD73366AF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83053" cy="797278"/>
        </a:xfrm>
        <a:prstGeom prst="rect">
          <a:avLst/>
        </a:prstGeom>
        <a:noFill/>
        <a:ln>
          <a:noFill/>
        </a:ln>
      </xdr:spPr>
    </xdr:pic>
    <xdr:clientData/>
  </xdr:twoCellAnchor>
  <xdr:twoCellAnchor editAs="oneCell">
    <xdr:from>
      <xdr:col>0</xdr:col>
      <xdr:colOff>0</xdr:colOff>
      <xdr:row>0</xdr:row>
      <xdr:rowOff>0</xdr:rowOff>
    </xdr:from>
    <xdr:to>
      <xdr:col>1</xdr:col>
      <xdr:colOff>1114728</xdr:colOff>
      <xdr:row>4</xdr:row>
      <xdr:rowOff>63853</xdr:rowOff>
    </xdr:to>
    <xdr:pic>
      <xdr:nvPicPr>
        <xdr:cNvPr id="63" name="Obrázek 62">
          <a:extLst>
            <a:ext uri="{FF2B5EF4-FFF2-40B4-BE49-F238E27FC236}">
              <a16:creationId xmlns:a16="http://schemas.microsoft.com/office/drawing/2014/main" id="{601A1047-F518-47A4-A5A6-10A73D3CC0D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95753" cy="825853"/>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64" name="Obrázek 63">
          <a:extLst>
            <a:ext uri="{FF2B5EF4-FFF2-40B4-BE49-F238E27FC236}">
              <a16:creationId xmlns:a16="http://schemas.microsoft.com/office/drawing/2014/main" id="{9FE673F6-F254-49D3-8D8C-41DCCA5ECBB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83053" cy="797278"/>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65" name="Obrázek 64">
          <a:extLst>
            <a:ext uri="{FF2B5EF4-FFF2-40B4-BE49-F238E27FC236}">
              <a16:creationId xmlns:a16="http://schemas.microsoft.com/office/drawing/2014/main" id="{77617195-19FC-43BF-BA6A-23955A5C796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83053" cy="797278"/>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66" name="Obrázek 65">
          <a:extLst>
            <a:ext uri="{FF2B5EF4-FFF2-40B4-BE49-F238E27FC236}">
              <a16:creationId xmlns:a16="http://schemas.microsoft.com/office/drawing/2014/main" id="{8F40CA54-D703-4967-A8A9-52E3861BA51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83053" cy="797278"/>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67" name="Obrázek 66">
          <a:extLst>
            <a:ext uri="{FF2B5EF4-FFF2-40B4-BE49-F238E27FC236}">
              <a16:creationId xmlns:a16="http://schemas.microsoft.com/office/drawing/2014/main" id="{B5BB4E9A-4376-41CD-B314-1DC3949F229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83053" cy="797278"/>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68" name="Obrázek 67">
          <a:extLst>
            <a:ext uri="{FF2B5EF4-FFF2-40B4-BE49-F238E27FC236}">
              <a16:creationId xmlns:a16="http://schemas.microsoft.com/office/drawing/2014/main" id="{E0D65A8E-9E4C-45B5-B356-E18E4E62E29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83053" cy="797278"/>
        </a:xfrm>
        <a:prstGeom prst="rect">
          <a:avLst/>
        </a:prstGeom>
        <a:noFill/>
        <a:ln>
          <a:noFill/>
        </a:ln>
      </xdr:spPr>
    </xdr:pic>
    <xdr:clientData/>
  </xdr:twoCellAnchor>
  <xdr:twoCellAnchor editAs="oneCell">
    <xdr:from>
      <xdr:col>0</xdr:col>
      <xdr:colOff>0</xdr:colOff>
      <xdr:row>0</xdr:row>
      <xdr:rowOff>0</xdr:rowOff>
    </xdr:from>
    <xdr:to>
      <xdr:col>1</xdr:col>
      <xdr:colOff>1114728</xdr:colOff>
      <xdr:row>4</xdr:row>
      <xdr:rowOff>63853</xdr:rowOff>
    </xdr:to>
    <xdr:pic>
      <xdr:nvPicPr>
        <xdr:cNvPr id="69" name="Obrázek 68">
          <a:extLst>
            <a:ext uri="{FF2B5EF4-FFF2-40B4-BE49-F238E27FC236}">
              <a16:creationId xmlns:a16="http://schemas.microsoft.com/office/drawing/2014/main" id="{935B3F00-4843-44CE-8E96-2B056BF3609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95753" cy="825853"/>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70" name="Obrázek 69">
          <a:extLst>
            <a:ext uri="{FF2B5EF4-FFF2-40B4-BE49-F238E27FC236}">
              <a16:creationId xmlns:a16="http://schemas.microsoft.com/office/drawing/2014/main" id="{1272A196-E2FA-408F-89DC-5AEF813C2AE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83053" cy="797278"/>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71" name="Obrázek 70">
          <a:extLst>
            <a:ext uri="{FF2B5EF4-FFF2-40B4-BE49-F238E27FC236}">
              <a16:creationId xmlns:a16="http://schemas.microsoft.com/office/drawing/2014/main" id="{FFF3BFE8-3F5F-4508-BE9A-6AA8C148844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83053" cy="797278"/>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72" name="Obrázek 71">
          <a:extLst>
            <a:ext uri="{FF2B5EF4-FFF2-40B4-BE49-F238E27FC236}">
              <a16:creationId xmlns:a16="http://schemas.microsoft.com/office/drawing/2014/main" id="{3F07ECB8-34E6-4007-91FE-9B94235953E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83053" cy="797278"/>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73" name="Obrázek 72">
          <a:extLst>
            <a:ext uri="{FF2B5EF4-FFF2-40B4-BE49-F238E27FC236}">
              <a16:creationId xmlns:a16="http://schemas.microsoft.com/office/drawing/2014/main" id="{B26D06C2-ED15-42B1-9591-82B2D22463C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83053" cy="797278"/>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74" name="Obrázek 73">
          <a:extLst>
            <a:ext uri="{FF2B5EF4-FFF2-40B4-BE49-F238E27FC236}">
              <a16:creationId xmlns:a16="http://schemas.microsoft.com/office/drawing/2014/main" id="{F1FBEC05-9B12-404D-B439-83444D67343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83053" cy="797278"/>
        </a:xfrm>
        <a:prstGeom prst="rect">
          <a:avLst/>
        </a:prstGeom>
        <a:noFill/>
        <a:ln>
          <a:noFill/>
        </a:ln>
      </xdr:spPr>
    </xdr:pic>
    <xdr:clientData/>
  </xdr:twoCellAnchor>
  <xdr:twoCellAnchor editAs="oneCell">
    <xdr:from>
      <xdr:col>0</xdr:col>
      <xdr:colOff>0</xdr:colOff>
      <xdr:row>0</xdr:row>
      <xdr:rowOff>0</xdr:rowOff>
    </xdr:from>
    <xdr:to>
      <xdr:col>1</xdr:col>
      <xdr:colOff>1114728</xdr:colOff>
      <xdr:row>4</xdr:row>
      <xdr:rowOff>63853</xdr:rowOff>
    </xdr:to>
    <xdr:pic>
      <xdr:nvPicPr>
        <xdr:cNvPr id="75" name="Obrázek 74">
          <a:extLst>
            <a:ext uri="{FF2B5EF4-FFF2-40B4-BE49-F238E27FC236}">
              <a16:creationId xmlns:a16="http://schemas.microsoft.com/office/drawing/2014/main" id="{A3D96251-FFAF-484F-AE06-9EEE5F6C9A8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95753" cy="825853"/>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76" name="Obrázek 75">
          <a:extLst>
            <a:ext uri="{FF2B5EF4-FFF2-40B4-BE49-F238E27FC236}">
              <a16:creationId xmlns:a16="http://schemas.microsoft.com/office/drawing/2014/main" id="{867E1042-C4DF-4852-8A8E-F819F6D3539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83053" cy="797278"/>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77" name="Obrázek 76">
          <a:extLst>
            <a:ext uri="{FF2B5EF4-FFF2-40B4-BE49-F238E27FC236}">
              <a16:creationId xmlns:a16="http://schemas.microsoft.com/office/drawing/2014/main" id="{C6A6F8D7-5E11-48B9-A4E0-2BF07A8F8F4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83053" cy="797278"/>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78" name="Obrázek 77">
          <a:extLst>
            <a:ext uri="{FF2B5EF4-FFF2-40B4-BE49-F238E27FC236}">
              <a16:creationId xmlns:a16="http://schemas.microsoft.com/office/drawing/2014/main" id="{73B9599F-45F4-47D0-AE28-79B18D7E90B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83053" cy="797278"/>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79" name="Obrázek 78">
          <a:extLst>
            <a:ext uri="{FF2B5EF4-FFF2-40B4-BE49-F238E27FC236}">
              <a16:creationId xmlns:a16="http://schemas.microsoft.com/office/drawing/2014/main" id="{247C37E5-48E8-4B5E-8A48-EF3BF9CCD10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83053" cy="797278"/>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80" name="Obrázek 79">
          <a:extLst>
            <a:ext uri="{FF2B5EF4-FFF2-40B4-BE49-F238E27FC236}">
              <a16:creationId xmlns:a16="http://schemas.microsoft.com/office/drawing/2014/main" id="{AC322100-FA97-460F-865D-99E0086766A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83053" cy="797278"/>
        </a:xfrm>
        <a:prstGeom prst="rect">
          <a:avLst/>
        </a:prstGeom>
        <a:noFill/>
        <a:ln>
          <a:noFill/>
        </a:ln>
      </xdr:spPr>
    </xdr:pic>
    <xdr:clientData/>
  </xdr:twoCellAnchor>
  <xdr:twoCellAnchor editAs="oneCell">
    <xdr:from>
      <xdr:col>0</xdr:col>
      <xdr:colOff>0</xdr:colOff>
      <xdr:row>0</xdr:row>
      <xdr:rowOff>0</xdr:rowOff>
    </xdr:from>
    <xdr:to>
      <xdr:col>1</xdr:col>
      <xdr:colOff>1114728</xdr:colOff>
      <xdr:row>4</xdr:row>
      <xdr:rowOff>63853</xdr:rowOff>
    </xdr:to>
    <xdr:pic>
      <xdr:nvPicPr>
        <xdr:cNvPr id="81" name="Obrázek 80">
          <a:extLst>
            <a:ext uri="{FF2B5EF4-FFF2-40B4-BE49-F238E27FC236}">
              <a16:creationId xmlns:a16="http://schemas.microsoft.com/office/drawing/2014/main" id="{7DE3F598-1726-4275-A2E6-428B24A14B5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95753" cy="825853"/>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82" name="Obrázek 81">
          <a:extLst>
            <a:ext uri="{FF2B5EF4-FFF2-40B4-BE49-F238E27FC236}">
              <a16:creationId xmlns:a16="http://schemas.microsoft.com/office/drawing/2014/main" id="{82A18E70-E2E4-4728-88FC-3590F46D8EE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83053" cy="797278"/>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83" name="Obrázek 82">
          <a:extLst>
            <a:ext uri="{FF2B5EF4-FFF2-40B4-BE49-F238E27FC236}">
              <a16:creationId xmlns:a16="http://schemas.microsoft.com/office/drawing/2014/main" id="{D35CFC96-9FCE-4250-85A5-7CDB3F3C74F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83053" cy="797278"/>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84" name="Obrázek 83">
          <a:extLst>
            <a:ext uri="{FF2B5EF4-FFF2-40B4-BE49-F238E27FC236}">
              <a16:creationId xmlns:a16="http://schemas.microsoft.com/office/drawing/2014/main" id="{CDC11224-2421-4634-A67B-5C7BBFD892B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83053" cy="797278"/>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85" name="Obrázek 84">
          <a:extLst>
            <a:ext uri="{FF2B5EF4-FFF2-40B4-BE49-F238E27FC236}">
              <a16:creationId xmlns:a16="http://schemas.microsoft.com/office/drawing/2014/main" id="{061138CE-6324-4E55-B402-FE31FF23C24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83053" cy="797278"/>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86" name="Obrázek 85">
          <a:extLst>
            <a:ext uri="{FF2B5EF4-FFF2-40B4-BE49-F238E27FC236}">
              <a16:creationId xmlns:a16="http://schemas.microsoft.com/office/drawing/2014/main" id="{B077730A-ECC7-47D1-8030-002D20A2D43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83053" cy="797278"/>
        </a:xfrm>
        <a:prstGeom prst="rect">
          <a:avLst/>
        </a:prstGeom>
        <a:noFill/>
        <a:ln>
          <a:noFill/>
        </a:ln>
      </xdr:spPr>
    </xdr:pic>
    <xdr:clientData/>
  </xdr:twoCellAnchor>
  <xdr:twoCellAnchor editAs="oneCell">
    <xdr:from>
      <xdr:col>0</xdr:col>
      <xdr:colOff>0</xdr:colOff>
      <xdr:row>0</xdr:row>
      <xdr:rowOff>0</xdr:rowOff>
    </xdr:from>
    <xdr:to>
      <xdr:col>1</xdr:col>
      <xdr:colOff>1114728</xdr:colOff>
      <xdr:row>4</xdr:row>
      <xdr:rowOff>63853</xdr:rowOff>
    </xdr:to>
    <xdr:pic>
      <xdr:nvPicPr>
        <xdr:cNvPr id="87" name="Obrázek 86">
          <a:extLst>
            <a:ext uri="{FF2B5EF4-FFF2-40B4-BE49-F238E27FC236}">
              <a16:creationId xmlns:a16="http://schemas.microsoft.com/office/drawing/2014/main" id="{4B7F2F2C-D64C-4825-B820-5F9DC21FB91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95753" cy="825853"/>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88" name="Obrázek 87">
          <a:extLst>
            <a:ext uri="{FF2B5EF4-FFF2-40B4-BE49-F238E27FC236}">
              <a16:creationId xmlns:a16="http://schemas.microsoft.com/office/drawing/2014/main" id="{7CF4BF5A-B57B-47F3-902C-E174354AD97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83053" cy="797278"/>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89" name="Obrázek 88">
          <a:extLst>
            <a:ext uri="{FF2B5EF4-FFF2-40B4-BE49-F238E27FC236}">
              <a16:creationId xmlns:a16="http://schemas.microsoft.com/office/drawing/2014/main" id="{A98D5067-C1FB-4867-899A-FE5CE8E51AA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83053" cy="797278"/>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90" name="Obrázek 89">
          <a:extLst>
            <a:ext uri="{FF2B5EF4-FFF2-40B4-BE49-F238E27FC236}">
              <a16:creationId xmlns:a16="http://schemas.microsoft.com/office/drawing/2014/main" id="{72961BD5-C63A-4CB1-A909-3D12C410D73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83053" cy="797278"/>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91" name="Obrázek 90">
          <a:extLst>
            <a:ext uri="{FF2B5EF4-FFF2-40B4-BE49-F238E27FC236}">
              <a16:creationId xmlns:a16="http://schemas.microsoft.com/office/drawing/2014/main" id="{B447EB79-4218-4BBD-A2AB-45394222D34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83053" cy="797278"/>
        </a:xfrm>
        <a:prstGeom prst="rect">
          <a:avLst/>
        </a:prstGeom>
        <a:noFill/>
        <a:ln>
          <a:noFill/>
        </a:ln>
      </xdr:spPr>
    </xdr:pic>
    <xdr:clientData/>
  </xdr:twoCellAnchor>
  <xdr:twoCellAnchor editAs="oneCell">
    <xdr:from>
      <xdr:col>0</xdr:col>
      <xdr:colOff>0</xdr:colOff>
      <xdr:row>0</xdr:row>
      <xdr:rowOff>0</xdr:rowOff>
    </xdr:from>
    <xdr:to>
      <xdr:col>1</xdr:col>
      <xdr:colOff>1114728</xdr:colOff>
      <xdr:row>4</xdr:row>
      <xdr:rowOff>35278</xdr:rowOff>
    </xdr:to>
    <xdr:pic>
      <xdr:nvPicPr>
        <xdr:cNvPr id="92" name="Obrázek 91">
          <a:extLst>
            <a:ext uri="{FF2B5EF4-FFF2-40B4-BE49-F238E27FC236}">
              <a16:creationId xmlns:a16="http://schemas.microsoft.com/office/drawing/2014/main" id="{9696AA49-14A2-4748-928C-96183917C5B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709088" cy="766798"/>
        </a:xfrm>
        <a:prstGeom prst="rect">
          <a:avLst/>
        </a:prstGeom>
        <a:noFill/>
        <a:ln>
          <a:noFill/>
        </a:ln>
      </xdr:spPr>
    </xdr:pic>
    <xdr:clientData/>
  </xdr:twoCellAnchor>
  <xdr:twoCellAnchor editAs="oneCell">
    <xdr:from>
      <xdr:col>0</xdr:col>
      <xdr:colOff>0</xdr:colOff>
      <xdr:row>0</xdr:row>
      <xdr:rowOff>0</xdr:rowOff>
    </xdr:from>
    <xdr:to>
      <xdr:col>1</xdr:col>
      <xdr:colOff>1127428</xdr:colOff>
      <xdr:row>4</xdr:row>
      <xdr:rowOff>63853</xdr:rowOff>
    </xdr:to>
    <xdr:pic>
      <xdr:nvPicPr>
        <xdr:cNvPr id="93" name="Obrázek 92">
          <a:extLst>
            <a:ext uri="{FF2B5EF4-FFF2-40B4-BE49-F238E27FC236}">
              <a16:creationId xmlns:a16="http://schemas.microsoft.com/office/drawing/2014/main" id="{1C231F8F-DE12-45DE-9696-3B5E0689497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721788" cy="795373"/>
        </a:xfrm>
        <a:prstGeom prst="rect">
          <a:avLst/>
        </a:prstGeom>
        <a:noFill/>
        <a:ln>
          <a:noFill/>
        </a:ln>
      </xdr:spPr>
    </xdr:pic>
    <xdr:clientData/>
  </xdr:twoCellAnchor>
  <xdr:twoCellAnchor editAs="oneCell">
    <xdr:from>
      <xdr:col>0</xdr:col>
      <xdr:colOff>0</xdr:colOff>
      <xdr:row>0</xdr:row>
      <xdr:rowOff>0</xdr:rowOff>
    </xdr:from>
    <xdr:to>
      <xdr:col>1</xdr:col>
      <xdr:colOff>1114728</xdr:colOff>
      <xdr:row>4</xdr:row>
      <xdr:rowOff>35278</xdr:rowOff>
    </xdr:to>
    <xdr:pic>
      <xdr:nvPicPr>
        <xdr:cNvPr id="94" name="Obrázek 93">
          <a:extLst>
            <a:ext uri="{FF2B5EF4-FFF2-40B4-BE49-F238E27FC236}">
              <a16:creationId xmlns:a16="http://schemas.microsoft.com/office/drawing/2014/main" id="{7BC3A5A6-2DB3-425F-88EB-B21055C2349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709088" cy="766798"/>
        </a:xfrm>
        <a:prstGeom prst="rect">
          <a:avLst/>
        </a:prstGeom>
        <a:noFill/>
        <a:ln>
          <a:noFill/>
        </a:ln>
      </xdr:spPr>
    </xdr:pic>
    <xdr:clientData/>
  </xdr:twoCellAnchor>
  <xdr:twoCellAnchor editAs="oneCell">
    <xdr:from>
      <xdr:col>0</xdr:col>
      <xdr:colOff>0</xdr:colOff>
      <xdr:row>0</xdr:row>
      <xdr:rowOff>0</xdr:rowOff>
    </xdr:from>
    <xdr:to>
      <xdr:col>1</xdr:col>
      <xdr:colOff>1114728</xdr:colOff>
      <xdr:row>4</xdr:row>
      <xdr:rowOff>35278</xdr:rowOff>
    </xdr:to>
    <xdr:pic>
      <xdr:nvPicPr>
        <xdr:cNvPr id="95" name="Obrázek 94">
          <a:extLst>
            <a:ext uri="{FF2B5EF4-FFF2-40B4-BE49-F238E27FC236}">
              <a16:creationId xmlns:a16="http://schemas.microsoft.com/office/drawing/2014/main" id="{7125A231-231B-4869-8266-27163883452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709088" cy="766798"/>
        </a:xfrm>
        <a:prstGeom prst="rect">
          <a:avLst/>
        </a:prstGeom>
        <a:noFill/>
        <a:ln>
          <a:noFill/>
        </a:ln>
      </xdr:spPr>
    </xdr:pic>
    <xdr:clientData/>
  </xdr:twoCellAnchor>
  <xdr:twoCellAnchor editAs="oneCell">
    <xdr:from>
      <xdr:col>0</xdr:col>
      <xdr:colOff>0</xdr:colOff>
      <xdr:row>0</xdr:row>
      <xdr:rowOff>0</xdr:rowOff>
    </xdr:from>
    <xdr:to>
      <xdr:col>1</xdr:col>
      <xdr:colOff>1114728</xdr:colOff>
      <xdr:row>4</xdr:row>
      <xdr:rowOff>35278</xdr:rowOff>
    </xdr:to>
    <xdr:pic>
      <xdr:nvPicPr>
        <xdr:cNvPr id="96" name="Obrázek 95">
          <a:extLst>
            <a:ext uri="{FF2B5EF4-FFF2-40B4-BE49-F238E27FC236}">
              <a16:creationId xmlns:a16="http://schemas.microsoft.com/office/drawing/2014/main" id="{05DBDD66-BD42-4554-9C32-8F156B81EFA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709088" cy="766798"/>
        </a:xfrm>
        <a:prstGeom prst="rect">
          <a:avLst/>
        </a:prstGeom>
        <a:noFill/>
        <a:ln>
          <a:noFill/>
        </a:ln>
      </xdr:spPr>
    </xdr:pic>
    <xdr:clientData/>
  </xdr:twoCellAnchor>
  <xdr:twoCellAnchor editAs="oneCell">
    <xdr:from>
      <xdr:col>0</xdr:col>
      <xdr:colOff>0</xdr:colOff>
      <xdr:row>0</xdr:row>
      <xdr:rowOff>0</xdr:rowOff>
    </xdr:from>
    <xdr:to>
      <xdr:col>1</xdr:col>
      <xdr:colOff>1114728</xdr:colOff>
      <xdr:row>4</xdr:row>
      <xdr:rowOff>35278</xdr:rowOff>
    </xdr:to>
    <xdr:pic>
      <xdr:nvPicPr>
        <xdr:cNvPr id="97" name="Obrázek 96">
          <a:extLst>
            <a:ext uri="{FF2B5EF4-FFF2-40B4-BE49-F238E27FC236}">
              <a16:creationId xmlns:a16="http://schemas.microsoft.com/office/drawing/2014/main" id="{BFF895C0-5CFC-43F4-8B6F-2A1FC619ED3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709088" cy="766798"/>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98" name="Obrázek 97">
          <a:extLst>
            <a:ext uri="{FF2B5EF4-FFF2-40B4-BE49-F238E27FC236}">
              <a16:creationId xmlns:a16="http://schemas.microsoft.com/office/drawing/2014/main" id="{126F4DB7-A729-4EF7-9AFB-0BE478DE978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96388" cy="766798"/>
        </a:xfrm>
        <a:prstGeom prst="rect">
          <a:avLst/>
        </a:prstGeom>
        <a:noFill/>
        <a:ln>
          <a:noFill/>
        </a:ln>
      </xdr:spPr>
    </xdr:pic>
    <xdr:clientData/>
  </xdr:twoCellAnchor>
  <xdr:twoCellAnchor editAs="oneCell">
    <xdr:from>
      <xdr:col>0</xdr:col>
      <xdr:colOff>0</xdr:colOff>
      <xdr:row>0</xdr:row>
      <xdr:rowOff>0</xdr:rowOff>
    </xdr:from>
    <xdr:to>
      <xdr:col>1</xdr:col>
      <xdr:colOff>1114728</xdr:colOff>
      <xdr:row>4</xdr:row>
      <xdr:rowOff>63853</xdr:rowOff>
    </xdr:to>
    <xdr:pic>
      <xdr:nvPicPr>
        <xdr:cNvPr id="99" name="Obrázek 98">
          <a:extLst>
            <a:ext uri="{FF2B5EF4-FFF2-40B4-BE49-F238E27FC236}">
              <a16:creationId xmlns:a16="http://schemas.microsoft.com/office/drawing/2014/main" id="{A2133FFB-4729-415C-8281-3F1D8955D8E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709088" cy="795373"/>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100" name="Obrázek 99">
          <a:extLst>
            <a:ext uri="{FF2B5EF4-FFF2-40B4-BE49-F238E27FC236}">
              <a16:creationId xmlns:a16="http://schemas.microsoft.com/office/drawing/2014/main" id="{E2124BB5-34AA-4443-93A2-764D26FEFF2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96388" cy="766798"/>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101" name="Obrázek 100">
          <a:extLst>
            <a:ext uri="{FF2B5EF4-FFF2-40B4-BE49-F238E27FC236}">
              <a16:creationId xmlns:a16="http://schemas.microsoft.com/office/drawing/2014/main" id="{45836240-C766-4DC1-BD63-66D0DEAFF4D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96388" cy="766798"/>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102" name="Obrázek 101">
          <a:extLst>
            <a:ext uri="{FF2B5EF4-FFF2-40B4-BE49-F238E27FC236}">
              <a16:creationId xmlns:a16="http://schemas.microsoft.com/office/drawing/2014/main" id="{80E36663-2680-4AA4-86BA-7710BD64C20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96388" cy="766798"/>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103" name="Obrázek 102">
          <a:extLst>
            <a:ext uri="{FF2B5EF4-FFF2-40B4-BE49-F238E27FC236}">
              <a16:creationId xmlns:a16="http://schemas.microsoft.com/office/drawing/2014/main" id="{1BDE839C-55CB-4065-B095-744F1529AC3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96388" cy="766798"/>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104" name="Obrázek 103">
          <a:extLst>
            <a:ext uri="{FF2B5EF4-FFF2-40B4-BE49-F238E27FC236}">
              <a16:creationId xmlns:a16="http://schemas.microsoft.com/office/drawing/2014/main" id="{D4F8F300-2049-4364-A34B-5D60012E45E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96388" cy="766798"/>
        </a:xfrm>
        <a:prstGeom prst="rect">
          <a:avLst/>
        </a:prstGeom>
        <a:noFill/>
        <a:ln>
          <a:noFill/>
        </a:ln>
      </xdr:spPr>
    </xdr:pic>
    <xdr:clientData/>
  </xdr:twoCellAnchor>
  <xdr:twoCellAnchor editAs="oneCell">
    <xdr:from>
      <xdr:col>0</xdr:col>
      <xdr:colOff>0</xdr:colOff>
      <xdr:row>0</xdr:row>
      <xdr:rowOff>0</xdr:rowOff>
    </xdr:from>
    <xdr:to>
      <xdr:col>1</xdr:col>
      <xdr:colOff>1114728</xdr:colOff>
      <xdr:row>4</xdr:row>
      <xdr:rowOff>63853</xdr:rowOff>
    </xdr:to>
    <xdr:pic>
      <xdr:nvPicPr>
        <xdr:cNvPr id="105" name="Obrázek 104">
          <a:extLst>
            <a:ext uri="{FF2B5EF4-FFF2-40B4-BE49-F238E27FC236}">
              <a16:creationId xmlns:a16="http://schemas.microsoft.com/office/drawing/2014/main" id="{1BF77582-4E75-4569-BD84-B7DF2F72466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709088" cy="795373"/>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106" name="Obrázek 105">
          <a:extLst>
            <a:ext uri="{FF2B5EF4-FFF2-40B4-BE49-F238E27FC236}">
              <a16:creationId xmlns:a16="http://schemas.microsoft.com/office/drawing/2014/main" id="{7FB4921A-06E2-4565-87A7-BB503B5EA96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96388" cy="766798"/>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107" name="Obrázek 106">
          <a:extLst>
            <a:ext uri="{FF2B5EF4-FFF2-40B4-BE49-F238E27FC236}">
              <a16:creationId xmlns:a16="http://schemas.microsoft.com/office/drawing/2014/main" id="{6FC3C926-8129-4D06-B05F-97F17BAE8D0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96388" cy="766798"/>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108" name="Obrázek 107">
          <a:extLst>
            <a:ext uri="{FF2B5EF4-FFF2-40B4-BE49-F238E27FC236}">
              <a16:creationId xmlns:a16="http://schemas.microsoft.com/office/drawing/2014/main" id="{0DA2AD66-131D-4E8C-B8D7-621CD06EA55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96388" cy="766798"/>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109" name="Obrázek 108">
          <a:extLst>
            <a:ext uri="{FF2B5EF4-FFF2-40B4-BE49-F238E27FC236}">
              <a16:creationId xmlns:a16="http://schemas.microsoft.com/office/drawing/2014/main" id="{79D0330F-1BDC-4779-9CA8-8EADF8EB28A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96388" cy="766798"/>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110" name="Obrázek 109">
          <a:extLst>
            <a:ext uri="{FF2B5EF4-FFF2-40B4-BE49-F238E27FC236}">
              <a16:creationId xmlns:a16="http://schemas.microsoft.com/office/drawing/2014/main" id="{60421361-299A-40AE-AAD5-E06523BEEF8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96388" cy="766798"/>
        </a:xfrm>
        <a:prstGeom prst="rect">
          <a:avLst/>
        </a:prstGeom>
        <a:noFill/>
        <a:ln>
          <a:noFill/>
        </a:ln>
      </xdr:spPr>
    </xdr:pic>
    <xdr:clientData/>
  </xdr:twoCellAnchor>
  <xdr:twoCellAnchor editAs="oneCell">
    <xdr:from>
      <xdr:col>0</xdr:col>
      <xdr:colOff>0</xdr:colOff>
      <xdr:row>0</xdr:row>
      <xdr:rowOff>0</xdr:rowOff>
    </xdr:from>
    <xdr:to>
      <xdr:col>1</xdr:col>
      <xdr:colOff>1114728</xdr:colOff>
      <xdr:row>4</xdr:row>
      <xdr:rowOff>63853</xdr:rowOff>
    </xdr:to>
    <xdr:pic>
      <xdr:nvPicPr>
        <xdr:cNvPr id="111" name="Obrázek 110">
          <a:extLst>
            <a:ext uri="{FF2B5EF4-FFF2-40B4-BE49-F238E27FC236}">
              <a16:creationId xmlns:a16="http://schemas.microsoft.com/office/drawing/2014/main" id="{7EEC3B5E-24E9-474A-965A-19DC57EA6B0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709088" cy="795373"/>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112" name="Obrázek 111">
          <a:extLst>
            <a:ext uri="{FF2B5EF4-FFF2-40B4-BE49-F238E27FC236}">
              <a16:creationId xmlns:a16="http://schemas.microsoft.com/office/drawing/2014/main" id="{D4D1373D-139B-44B6-AA6F-69D06400C81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96388" cy="766798"/>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113" name="Obrázek 112">
          <a:extLst>
            <a:ext uri="{FF2B5EF4-FFF2-40B4-BE49-F238E27FC236}">
              <a16:creationId xmlns:a16="http://schemas.microsoft.com/office/drawing/2014/main" id="{945DE08D-EA46-47BD-8971-EAABC5191EC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96388" cy="766798"/>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114" name="Obrázek 113">
          <a:extLst>
            <a:ext uri="{FF2B5EF4-FFF2-40B4-BE49-F238E27FC236}">
              <a16:creationId xmlns:a16="http://schemas.microsoft.com/office/drawing/2014/main" id="{7F7702AD-B6A6-4F43-AFD7-1D6C32CEC63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96388" cy="766798"/>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115" name="Obrázek 114">
          <a:extLst>
            <a:ext uri="{FF2B5EF4-FFF2-40B4-BE49-F238E27FC236}">
              <a16:creationId xmlns:a16="http://schemas.microsoft.com/office/drawing/2014/main" id="{7DCBE453-79D3-4A14-A0A2-DB0EB2E8E0C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96388" cy="766798"/>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116" name="Obrázek 115">
          <a:extLst>
            <a:ext uri="{FF2B5EF4-FFF2-40B4-BE49-F238E27FC236}">
              <a16:creationId xmlns:a16="http://schemas.microsoft.com/office/drawing/2014/main" id="{40F8903C-ECDE-49F5-9B14-D6335A85D85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96388" cy="766798"/>
        </a:xfrm>
        <a:prstGeom prst="rect">
          <a:avLst/>
        </a:prstGeom>
        <a:noFill/>
        <a:ln>
          <a:noFill/>
        </a:ln>
      </xdr:spPr>
    </xdr:pic>
    <xdr:clientData/>
  </xdr:twoCellAnchor>
  <xdr:twoCellAnchor editAs="oneCell">
    <xdr:from>
      <xdr:col>0</xdr:col>
      <xdr:colOff>0</xdr:colOff>
      <xdr:row>0</xdr:row>
      <xdr:rowOff>0</xdr:rowOff>
    </xdr:from>
    <xdr:to>
      <xdr:col>1</xdr:col>
      <xdr:colOff>1114728</xdr:colOff>
      <xdr:row>4</xdr:row>
      <xdr:rowOff>63853</xdr:rowOff>
    </xdr:to>
    <xdr:pic>
      <xdr:nvPicPr>
        <xdr:cNvPr id="117" name="Obrázek 116">
          <a:extLst>
            <a:ext uri="{FF2B5EF4-FFF2-40B4-BE49-F238E27FC236}">
              <a16:creationId xmlns:a16="http://schemas.microsoft.com/office/drawing/2014/main" id="{EA551CF3-767C-4DEE-8225-A5AA983A4EA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709088" cy="795373"/>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118" name="Obrázek 117">
          <a:extLst>
            <a:ext uri="{FF2B5EF4-FFF2-40B4-BE49-F238E27FC236}">
              <a16:creationId xmlns:a16="http://schemas.microsoft.com/office/drawing/2014/main" id="{7665B3B0-4813-43AA-9056-8BBFFBC0EB4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96388" cy="766798"/>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119" name="Obrázek 118">
          <a:extLst>
            <a:ext uri="{FF2B5EF4-FFF2-40B4-BE49-F238E27FC236}">
              <a16:creationId xmlns:a16="http://schemas.microsoft.com/office/drawing/2014/main" id="{0562BB4E-A579-4C89-A4D9-A18C09377DB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96388" cy="766798"/>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120" name="Obrázek 119">
          <a:extLst>
            <a:ext uri="{FF2B5EF4-FFF2-40B4-BE49-F238E27FC236}">
              <a16:creationId xmlns:a16="http://schemas.microsoft.com/office/drawing/2014/main" id="{3CE82E47-640C-43F8-9ED0-E49C508E73A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96388" cy="766798"/>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121" name="Obrázek 120">
          <a:extLst>
            <a:ext uri="{FF2B5EF4-FFF2-40B4-BE49-F238E27FC236}">
              <a16:creationId xmlns:a16="http://schemas.microsoft.com/office/drawing/2014/main" id="{87D9CAFD-548A-4900-B498-4415621AB11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96388" cy="766798"/>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122" name="Obrázek 121">
          <a:extLst>
            <a:ext uri="{FF2B5EF4-FFF2-40B4-BE49-F238E27FC236}">
              <a16:creationId xmlns:a16="http://schemas.microsoft.com/office/drawing/2014/main" id="{56DF3494-2A90-4AD2-A1A0-DB082AB27CB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96388" cy="766798"/>
        </a:xfrm>
        <a:prstGeom prst="rect">
          <a:avLst/>
        </a:prstGeom>
        <a:noFill/>
        <a:ln>
          <a:noFill/>
        </a:ln>
      </xdr:spPr>
    </xdr:pic>
    <xdr:clientData/>
  </xdr:twoCellAnchor>
  <xdr:twoCellAnchor editAs="oneCell">
    <xdr:from>
      <xdr:col>0</xdr:col>
      <xdr:colOff>0</xdr:colOff>
      <xdr:row>0</xdr:row>
      <xdr:rowOff>0</xdr:rowOff>
    </xdr:from>
    <xdr:to>
      <xdr:col>1</xdr:col>
      <xdr:colOff>1114728</xdr:colOff>
      <xdr:row>4</xdr:row>
      <xdr:rowOff>63853</xdr:rowOff>
    </xdr:to>
    <xdr:pic>
      <xdr:nvPicPr>
        <xdr:cNvPr id="123" name="Obrázek 122">
          <a:extLst>
            <a:ext uri="{FF2B5EF4-FFF2-40B4-BE49-F238E27FC236}">
              <a16:creationId xmlns:a16="http://schemas.microsoft.com/office/drawing/2014/main" id="{4B6A1B35-392C-42F0-8C49-8342F16870D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709088" cy="795373"/>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124" name="Obrázek 123">
          <a:extLst>
            <a:ext uri="{FF2B5EF4-FFF2-40B4-BE49-F238E27FC236}">
              <a16:creationId xmlns:a16="http://schemas.microsoft.com/office/drawing/2014/main" id="{5401561E-1801-4676-ADD4-D2755A0CD88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96388" cy="766798"/>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125" name="Obrázek 124">
          <a:extLst>
            <a:ext uri="{FF2B5EF4-FFF2-40B4-BE49-F238E27FC236}">
              <a16:creationId xmlns:a16="http://schemas.microsoft.com/office/drawing/2014/main" id="{3E22ADDF-528F-4B46-B4C7-3524EC1CB1C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96388" cy="766798"/>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126" name="Obrázek 125">
          <a:extLst>
            <a:ext uri="{FF2B5EF4-FFF2-40B4-BE49-F238E27FC236}">
              <a16:creationId xmlns:a16="http://schemas.microsoft.com/office/drawing/2014/main" id="{D6C660B6-CBA9-474B-8E30-F3212FC6F66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96388" cy="766798"/>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127" name="Obrázek 126">
          <a:extLst>
            <a:ext uri="{FF2B5EF4-FFF2-40B4-BE49-F238E27FC236}">
              <a16:creationId xmlns:a16="http://schemas.microsoft.com/office/drawing/2014/main" id="{D11131B6-2EC5-4601-ADEE-D5866E94D63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96388" cy="766798"/>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128" name="Obrázek 127">
          <a:extLst>
            <a:ext uri="{FF2B5EF4-FFF2-40B4-BE49-F238E27FC236}">
              <a16:creationId xmlns:a16="http://schemas.microsoft.com/office/drawing/2014/main" id="{FD628926-975D-4EEE-9B79-98FEB859CA9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96388" cy="766798"/>
        </a:xfrm>
        <a:prstGeom prst="rect">
          <a:avLst/>
        </a:prstGeom>
        <a:noFill/>
        <a:ln>
          <a:noFill/>
        </a:ln>
      </xdr:spPr>
    </xdr:pic>
    <xdr:clientData/>
  </xdr:twoCellAnchor>
  <xdr:twoCellAnchor editAs="oneCell">
    <xdr:from>
      <xdr:col>0</xdr:col>
      <xdr:colOff>0</xdr:colOff>
      <xdr:row>0</xdr:row>
      <xdr:rowOff>0</xdr:rowOff>
    </xdr:from>
    <xdr:to>
      <xdr:col>1</xdr:col>
      <xdr:colOff>1114728</xdr:colOff>
      <xdr:row>4</xdr:row>
      <xdr:rowOff>63853</xdr:rowOff>
    </xdr:to>
    <xdr:pic>
      <xdr:nvPicPr>
        <xdr:cNvPr id="129" name="Obrázek 128">
          <a:extLst>
            <a:ext uri="{FF2B5EF4-FFF2-40B4-BE49-F238E27FC236}">
              <a16:creationId xmlns:a16="http://schemas.microsoft.com/office/drawing/2014/main" id="{13B20278-EB54-4999-9800-4524DB76D2A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709088" cy="795373"/>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130" name="Obrázek 129">
          <a:extLst>
            <a:ext uri="{FF2B5EF4-FFF2-40B4-BE49-F238E27FC236}">
              <a16:creationId xmlns:a16="http://schemas.microsoft.com/office/drawing/2014/main" id="{FEBC31F7-714D-4426-B8A2-1BCC7E94ED8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96388" cy="766798"/>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131" name="Obrázek 130">
          <a:extLst>
            <a:ext uri="{FF2B5EF4-FFF2-40B4-BE49-F238E27FC236}">
              <a16:creationId xmlns:a16="http://schemas.microsoft.com/office/drawing/2014/main" id="{4B3709DA-9063-4464-9E23-278F5F9ED80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96388" cy="766798"/>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132" name="Obrázek 131">
          <a:extLst>
            <a:ext uri="{FF2B5EF4-FFF2-40B4-BE49-F238E27FC236}">
              <a16:creationId xmlns:a16="http://schemas.microsoft.com/office/drawing/2014/main" id="{038DAEF1-DE36-464B-AC9E-0F0D8FE9520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96388" cy="766798"/>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133" name="Obrázek 132">
          <a:extLst>
            <a:ext uri="{FF2B5EF4-FFF2-40B4-BE49-F238E27FC236}">
              <a16:creationId xmlns:a16="http://schemas.microsoft.com/office/drawing/2014/main" id="{A8D4C45C-EFFA-4A72-A76C-3E17819CA38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96388" cy="766798"/>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134" name="Obrázek 133">
          <a:extLst>
            <a:ext uri="{FF2B5EF4-FFF2-40B4-BE49-F238E27FC236}">
              <a16:creationId xmlns:a16="http://schemas.microsoft.com/office/drawing/2014/main" id="{39DFE244-5C6A-4D45-8B0A-7026B8C10E8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96388" cy="766798"/>
        </a:xfrm>
        <a:prstGeom prst="rect">
          <a:avLst/>
        </a:prstGeom>
        <a:noFill/>
        <a:ln>
          <a:noFill/>
        </a:ln>
      </xdr:spPr>
    </xdr:pic>
    <xdr:clientData/>
  </xdr:twoCellAnchor>
  <xdr:twoCellAnchor editAs="oneCell">
    <xdr:from>
      <xdr:col>0</xdr:col>
      <xdr:colOff>0</xdr:colOff>
      <xdr:row>0</xdr:row>
      <xdr:rowOff>0</xdr:rowOff>
    </xdr:from>
    <xdr:to>
      <xdr:col>1</xdr:col>
      <xdr:colOff>1114728</xdr:colOff>
      <xdr:row>4</xdr:row>
      <xdr:rowOff>63853</xdr:rowOff>
    </xdr:to>
    <xdr:pic>
      <xdr:nvPicPr>
        <xdr:cNvPr id="135" name="Obrázek 134">
          <a:extLst>
            <a:ext uri="{FF2B5EF4-FFF2-40B4-BE49-F238E27FC236}">
              <a16:creationId xmlns:a16="http://schemas.microsoft.com/office/drawing/2014/main" id="{74AE5942-659E-4D88-A21E-5B2D6684C59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709088" cy="795373"/>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136" name="Obrázek 135">
          <a:extLst>
            <a:ext uri="{FF2B5EF4-FFF2-40B4-BE49-F238E27FC236}">
              <a16:creationId xmlns:a16="http://schemas.microsoft.com/office/drawing/2014/main" id="{9242E5E0-850A-4439-A347-0F36EB96335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96388" cy="766798"/>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137" name="Obrázek 136">
          <a:extLst>
            <a:ext uri="{FF2B5EF4-FFF2-40B4-BE49-F238E27FC236}">
              <a16:creationId xmlns:a16="http://schemas.microsoft.com/office/drawing/2014/main" id="{D329DC4F-EB9D-4AB2-A31D-CDD5C8F4A67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96388" cy="766798"/>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138" name="Obrázek 137">
          <a:extLst>
            <a:ext uri="{FF2B5EF4-FFF2-40B4-BE49-F238E27FC236}">
              <a16:creationId xmlns:a16="http://schemas.microsoft.com/office/drawing/2014/main" id="{17619663-E4AD-4AE5-991E-4DCF3E1C04F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96388" cy="766798"/>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139" name="Obrázek 138">
          <a:extLst>
            <a:ext uri="{FF2B5EF4-FFF2-40B4-BE49-F238E27FC236}">
              <a16:creationId xmlns:a16="http://schemas.microsoft.com/office/drawing/2014/main" id="{C0BCD1F5-8413-42C9-8153-65C237C956E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96388" cy="766798"/>
        </a:xfrm>
        <a:prstGeom prst="rect">
          <a:avLst/>
        </a:prstGeom>
        <a:noFill/>
        <a:ln>
          <a:noFill/>
        </a:ln>
      </xdr:spPr>
    </xdr:pic>
    <xdr:clientData/>
  </xdr:twoCellAnchor>
  <xdr:twoCellAnchor editAs="oneCell">
    <xdr:from>
      <xdr:col>0</xdr:col>
      <xdr:colOff>0</xdr:colOff>
      <xdr:row>0</xdr:row>
      <xdr:rowOff>0</xdr:rowOff>
    </xdr:from>
    <xdr:to>
      <xdr:col>1</xdr:col>
      <xdr:colOff>1114728</xdr:colOff>
      <xdr:row>4</xdr:row>
      <xdr:rowOff>35278</xdr:rowOff>
    </xdr:to>
    <xdr:pic>
      <xdr:nvPicPr>
        <xdr:cNvPr id="140" name="Obrázek 139">
          <a:extLst>
            <a:ext uri="{FF2B5EF4-FFF2-40B4-BE49-F238E27FC236}">
              <a16:creationId xmlns:a16="http://schemas.microsoft.com/office/drawing/2014/main" id="{DBC1888E-06C8-4BA9-B1EC-89C98D2CE8F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709088" cy="766798"/>
        </a:xfrm>
        <a:prstGeom prst="rect">
          <a:avLst/>
        </a:prstGeom>
        <a:noFill/>
        <a:ln>
          <a:noFill/>
        </a:ln>
      </xdr:spPr>
    </xdr:pic>
    <xdr:clientData/>
  </xdr:twoCellAnchor>
  <xdr:twoCellAnchor editAs="oneCell">
    <xdr:from>
      <xdr:col>0</xdr:col>
      <xdr:colOff>0</xdr:colOff>
      <xdr:row>0</xdr:row>
      <xdr:rowOff>0</xdr:rowOff>
    </xdr:from>
    <xdr:to>
      <xdr:col>1</xdr:col>
      <xdr:colOff>1127428</xdr:colOff>
      <xdr:row>4</xdr:row>
      <xdr:rowOff>63853</xdr:rowOff>
    </xdr:to>
    <xdr:pic>
      <xdr:nvPicPr>
        <xdr:cNvPr id="141" name="Obrázek 140">
          <a:extLst>
            <a:ext uri="{FF2B5EF4-FFF2-40B4-BE49-F238E27FC236}">
              <a16:creationId xmlns:a16="http://schemas.microsoft.com/office/drawing/2014/main" id="{95691B6E-1FF3-42DB-B4FF-10EC78CD8BB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721788" cy="795373"/>
        </a:xfrm>
        <a:prstGeom prst="rect">
          <a:avLst/>
        </a:prstGeom>
        <a:noFill/>
        <a:ln>
          <a:noFill/>
        </a:ln>
      </xdr:spPr>
    </xdr:pic>
    <xdr:clientData/>
  </xdr:twoCellAnchor>
  <xdr:twoCellAnchor editAs="oneCell">
    <xdr:from>
      <xdr:col>0</xdr:col>
      <xdr:colOff>0</xdr:colOff>
      <xdr:row>0</xdr:row>
      <xdr:rowOff>0</xdr:rowOff>
    </xdr:from>
    <xdr:to>
      <xdr:col>1</xdr:col>
      <xdr:colOff>1114728</xdr:colOff>
      <xdr:row>4</xdr:row>
      <xdr:rowOff>35278</xdr:rowOff>
    </xdr:to>
    <xdr:pic>
      <xdr:nvPicPr>
        <xdr:cNvPr id="142" name="Obrázek 141">
          <a:extLst>
            <a:ext uri="{FF2B5EF4-FFF2-40B4-BE49-F238E27FC236}">
              <a16:creationId xmlns:a16="http://schemas.microsoft.com/office/drawing/2014/main" id="{BAC52ADB-2D1D-4560-9B4A-34123B91E10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709088" cy="766798"/>
        </a:xfrm>
        <a:prstGeom prst="rect">
          <a:avLst/>
        </a:prstGeom>
        <a:noFill/>
        <a:ln>
          <a:noFill/>
        </a:ln>
      </xdr:spPr>
    </xdr:pic>
    <xdr:clientData/>
  </xdr:twoCellAnchor>
  <xdr:twoCellAnchor editAs="oneCell">
    <xdr:from>
      <xdr:col>0</xdr:col>
      <xdr:colOff>0</xdr:colOff>
      <xdr:row>0</xdr:row>
      <xdr:rowOff>0</xdr:rowOff>
    </xdr:from>
    <xdr:to>
      <xdr:col>1</xdr:col>
      <xdr:colOff>1114728</xdr:colOff>
      <xdr:row>4</xdr:row>
      <xdr:rowOff>35278</xdr:rowOff>
    </xdr:to>
    <xdr:pic>
      <xdr:nvPicPr>
        <xdr:cNvPr id="143" name="Obrázek 142">
          <a:extLst>
            <a:ext uri="{FF2B5EF4-FFF2-40B4-BE49-F238E27FC236}">
              <a16:creationId xmlns:a16="http://schemas.microsoft.com/office/drawing/2014/main" id="{ED43B6A3-0ED5-49E3-962E-28C8BC4B816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709088" cy="766798"/>
        </a:xfrm>
        <a:prstGeom prst="rect">
          <a:avLst/>
        </a:prstGeom>
        <a:noFill/>
        <a:ln>
          <a:noFill/>
        </a:ln>
      </xdr:spPr>
    </xdr:pic>
    <xdr:clientData/>
  </xdr:twoCellAnchor>
  <xdr:twoCellAnchor editAs="oneCell">
    <xdr:from>
      <xdr:col>0</xdr:col>
      <xdr:colOff>0</xdr:colOff>
      <xdr:row>0</xdr:row>
      <xdr:rowOff>0</xdr:rowOff>
    </xdr:from>
    <xdr:to>
      <xdr:col>1</xdr:col>
      <xdr:colOff>1114728</xdr:colOff>
      <xdr:row>4</xdr:row>
      <xdr:rowOff>35278</xdr:rowOff>
    </xdr:to>
    <xdr:pic>
      <xdr:nvPicPr>
        <xdr:cNvPr id="144" name="Obrázek 143">
          <a:extLst>
            <a:ext uri="{FF2B5EF4-FFF2-40B4-BE49-F238E27FC236}">
              <a16:creationId xmlns:a16="http://schemas.microsoft.com/office/drawing/2014/main" id="{F7D9A94E-3CCC-4F00-A7A5-FF26EA9B99B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709088" cy="766798"/>
        </a:xfrm>
        <a:prstGeom prst="rect">
          <a:avLst/>
        </a:prstGeom>
        <a:noFill/>
        <a:ln>
          <a:noFill/>
        </a:ln>
      </xdr:spPr>
    </xdr:pic>
    <xdr:clientData/>
  </xdr:twoCellAnchor>
  <xdr:twoCellAnchor editAs="oneCell">
    <xdr:from>
      <xdr:col>0</xdr:col>
      <xdr:colOff>0</xdr:colOff>
      <xdr:row>0</xdr:row>
      <xdr:rowOff>0</xdr:rowOff>
    </xdr:from>
    <xdr:to>
      <xdr:col>1</xdr:col>
      <xdr:colOff>1114728</xdr:colOff>
      <xdr:row>4</xdr:row>
      <xdr:rowOff>35278</xdr:rowOff>
    </xdr:to>
    <xdr:pic>
      <xdr:nvPicPr>
        <xdr:cNvPr id="145" name="Obrázek 144">
          <a:extLst>
            <a:ext uri="{FF2B5EF4-FFF2-40B4-BE49-F238E27FC236}">
              <a16:creationId xmlns:a16="http://schemas.microsoft.com/office/drawing/2014/main" id="{589A1C12-CD1C-446E-BF4E-448172078DE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709088" cy="766798"/>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146" name="Obrázek 145">
          <a:extLst>
            <a:ext uri="{FF2B5EF4-FFF2-40B4-BE49-F238E27FC236}">
              <a16:creationId xmlns:a16="http://schemas.microsoft.com/office/drawing/2014/main" id="{974EB9AF-BD99-4A6F-91B4-E9B5C1E40EA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96388" cy="766798"/>
        </a:xfrm>
        <a:prstGeom prst="rect">
          <a:avLst/>
        </a:prstGeom>
        <a:noFill/>
        <a:ln>
          <a:noFill/>
        </a:ln>
      </xdr:spPr>
    </xdr:pic>
    <xdr:clientData/>
  </xdr:twoCellAnchor>
  <xdr:twoCellAnchor editAs="oneCell">
    <xdr:from>
      <xdr:col>0</xdr:col>
      <xdr:colOff>0</xdr:colOff>
      <xdr:row>0</xdr:row>
      <xdr:rowOff>0</xdr:rowOff>
    </xdr:from>
    <xdr:to>
      <xdr:col>1</xdr:col>
      <xdr:colOff>1114728</xdr:colOff>
      <xdr:row>4</xdr:row>
      <xdr:rowOff>63853</xdr:rowOff>
    </xdr:to>
    <xdr:pic>
      <xdr:nvPicPr>
        <xdr:cNvPr id="147" name="Obrázek 146">
          <a:extLst>
            <a:ext uri="{FF2B5EF4-FFF2-40B4-BE49-F238E27FC236}">
              <a16:creationId xmlns:a16="http://schemas.microsoft.com/office/drawing/2014/main" id="{80BEF22E-95EA-4F77-88B9-95F77160FA1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709088" cy="795373"/>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148" name="Obrázek 147">
          <a:extLst>
            <a:ext uri="{FF2B5EF4-FFF2-40B4-BE49-F238E27FC236}">
              <a16:creationId xmlns:a16="http://schemas.microsoft.com/office/drawing/2014/main" id="{F8EE29D0-4693-4C38-AD6D-52F8E404275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96388" cy="766798"/>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149" name="Obrázek 148">
          <a:extLst>
            <a:ext uri="{FF2B5EF4-FFF2-40B4-BE49-F238E27FC236}">
              <a16:creationId xmlns:a16="http://schemas.microsoft.com/office/drawing/2014/main" id="{8A56688D-CDE0-43BB-B980-D5783919E42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96388" cy="766798"/>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150" name="Obrázek 149">
          <a:extLst>
            <a:ext uri="{FF2B5EF4-FFF2-40B4-BE49-F238E27FC236}">
              <a16:creationId xmlns:a16="http://schemas.microsoft.com/office/drawing/2014/main" id="{FA702A38-5E23-4D04-8638-91168907050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96388" cy="766798"/>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151" name="Obrázek 150">
          <a:extLst>
            <a:ext uri="{FF2B5EF4-FFF2-40B4-BE49-F238E27FC236}">
              <a16:creationId xmlns:a16="http://schemas.microsoft.com/office/drawing/2014/main" id="{4380EA02-E725-4AFA-A1BD-6D4BF7B6090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96388" cy="766798"/>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152" name="Obrázek 151">
          <a:extLst>
            <a:ext uri="{FF2B5EF4-FFF2-40B4-BE49-F238E27FC236}">
              <a16:creationId xmlns:a16="http://schemas.microsoft.com/office/drawing/2014/main" id="{D89C2809-142D-48AF-9238-9046DB84712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96388" cy="766798"/>
        </a:xfrm>
        <a:prstGeom prst="rect">
          <a:avLst/>
        </a:prstGeom>
        <a:noFill/>
        <a:ln>
          <a:noFill/>
        </a:ln>
      </xdr:spPr>
    </xdr:pic>
    <xdr:clientData/>
  </xdr:twoCellAnchor>
  <xdr:twoCellAnchor editAs="oneCell">
    <xdr:from>
      <xdr:col>0</xdr:col>
      <xdr:colOff>0</xdr:colOff>
      <xdr:row>0</xdr:row>
      <xdr:rowOff>0</xdr:rowOff>
    </xdr:from>
    <xdr:to>
      <xdr:col>1</xdr:col>
      <xdr:colOff>1114728</xdr:colOff>
      <xdr:row>4</xdr:row>
      <xdr:rowOff>63853</xdr:rowOff>
    </xdr:to>
    <xdr:pic>
      <xdr:nvPicPr>
        <xdr:cNvPr id="153" name="Obrázek 152">
          <a:extLst>
            <a:ext uri="{FF2B5EF4-FFF2-40B4-BE49-F238E27FC236}">
              <a16:creationId xmlns:a16="http://schemas.microsoft.com/office/drawing/2014/main" id="{A5A1AAB8-5D01-4166-AD69-CFC9FA5686D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709088" cy="795373"/>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154" name="Obrázek 153">
          <a:extLst>
            <a:ext uri="{FF2B5EF4-FFF2-40B4-BE49-F238E27FC236}">
              <a16:creationId xmlns:a16="http://schemas.microsoft.com/office/drawing/2014/main" id="{CBE69CBC-DC7F-4822-AFF7-64D485EE72C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96388" cy="766798"/>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155" name="Obrázek 154">
          <a:extLst>
            <a:ext uri="{FF2B5EF4-FFF2-40B4-BE49-F238E27FC236}">
              <a16:creationId xmlns:a16="http://schemas.microsoft.com/office/drawing/2014/main" id="{3A6824FC-5F46-42D6-959D-2FCE7659F7C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96388" cy="766798"/>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156" name="Obrázek 155">
          <a:extLst>
            <a:ext uri="{FF2B5EF4-FFF2-40B4-BE49-F238E27FC236}">
              <a16:creationId xmlns:a16="http://schemas.microsoft.com/office/drawing/2014/main" id="{11474E4E-BBBB-4543-8992-EADB986530F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96388" cy="766798"/>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157" name="Obrázek 156">
          <a:extLst>
            <a:ext uri="{FF2B5EF4-FFF2-40B4-BE49-F238E27FC236}">
              <a16:creationId xmlns:a16="http://schemas.microsoft.com/office/drawing/2014/main" id="{4124ACAA-A4C0-4B04-B70A-790C54E85B7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96388" cy="766798"/>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158" name="Obrázek 157">
          <a:extLst>
            <a:ext uri="{FF2B5EF4-FFF2-40B4-BE49-F238E27FC236}">
              <a16:creationId xmlns:a16="http://schemas.microsoft.com/office/drawing/2014/main" id="{ECA2396A-5427-4B5B-ADC5-A9F1BE40C30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96388" cy="766798"/>
        </a:xfrm>
        <a:prstGeom prst="rect">
          <a:avLst/>
        </a:prstGeom>
        <a:noFill/>
        <a:ln>
          <a:noFill/>
        </a:ln>
      </xdr:spPr>
    </xdr:pic>
    <xdr:clientData/>
  </xdr:twoCellAnchor>
  <xdr:twoCellAnchor editAs="oneCell">
    <xdr:from>
      <xdr:col>0</xdr:col>
      <xdr:colOff>0</xdr:colOff>
      <xdr:row>0</xdr:row>
      <xdr:rowOff>0</xdr:rowOff>
    </xdr:from>
    <xdr:to>
      <xdr:col>1</xdr:col>
      <xdr:colOff>1114728</xdr:colOff>
      <xdr:row>4</xdr:row>
      <xdr:rowOff>63853</xdr:rowOff>
    </xdr:to>
    <xdr:pic>
      <xdr:nvPicPr>
        <xdr:cNvPr id="159" name="Obrázek 158">
          <a:extLst>
            <a:ext uri="{FF2B5EF4-FFF2-40B4-BE49-F238E27FC236}">
              <a16:creationId xmlns:a16="http://schemas.microsoft.com/office/drawing/2014/main" id="{30F4A11D-BD6A-4D62-85C4-34C915DC569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709088" cy="795373"/>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160" name="Obrázek 159">
          <a:extLst>
            <a:ext uri="{FF2B5EF4-FFF2-40B4-BE49-F238E27FC236}">
              <a16:creationId xmlns:a16="http://schemas.microsoft.com/office/drawing/2014/main" id="{CCA508C3-2B9F-4B52-A189-6184931636E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96388" cy="766798"/>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161" name="Obrázek 160">
          <a:extLst>
            <a:ext uri="{FF2B5EF4-FFF2-40B4-BE49-F238E27FC236}">
              <a16:creationId xmlns:a16="http://schemas.microsoft.com/office/drawing/2014/main" id="{B45224BE-5B45-4442-82B8-6E12E1CD865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96388" cy="766798"/>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162" name="Obrázek 161">
          <a:extLst>
            <a:ext uri="{FF2B5EF4-FFF2-40B4-BE49-F238E27FC236}">
              <a16:creationId xmlns:a16="http://schemas.microsoft.com/office/drawing/2014/main" id="{4E613004-42D2-468A-8EF6-A8354395948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96388" cy="766798"/>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163" name="Obrázek 162">
          <a:extLst>
            <a:ext uri="{FF2B5EF4-FFF2-40B4-BE49-F238E27FC236}">
              <a16:creationId xmlns:a16="http://schemas.microsoft.com/office/drawing/2014/main" id="{32A5321B-1FC3-4759-9C46-DCD118BAFB2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96388" cy="766798"/>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164" name="Obrázek 163">
          <a:extLst>
            <a:ext uri="{FF2B5EF4-FFF2-40B4-BE49-F238E27FC236}">
              <a16:creationId xmlns:a16="http://schemas.microsoft.com/office/drawing/2014/main" id="{ED4F588F-4856-4DAD-8BAC-BB9ACDF63B4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96388" cy="766798"/>
        </a:xfrm>
        <a:prstGeom prst="rect">
          <a:avLst/>
        </a:prstGeom>
        <a:noFill/>
        <a:ln>
          <a:noFill/>
        </a:ln>
      </xdr:spPr>
    </xdr:pic>
    <xdr:clientData/>
  </xdr:twoCellAnchor>
  <xdr:twoCellAnchor editAs="oneCell">
    <xdr:from>
      <xdr:col>0</xdr:col>
      <xdr:colOff>0</xdr:colOff>
      <xdr:row>0</xdr:row>
      <xdr:rowOff>0</xdr:rowOff>
    </xdr:from>
    <xdr:to>
      <xdr:col>1</xdr:col>
      <xdr:colOff>1114728</xdr:colOff>
      <xdr:row>4</xdr:row>
      <xdr:rowOff>63853</xdr:rowOff>
    </xdr:to>
    <xdr:pic>
      <xdr:nvPicPr>
        <xdr:cNvPr id="165" name="Obrázek 164">
          <a:extLst>
            <a:ext uri="{FF2B5EF4-FFF2-40B4-BE49-F238E27FC236}">
              <a16:creationId xmlns:a16="http://schemas.microsoft.com/office/drawing/2014/main" id="{21D4E273-2858-4020-AFB1-D8CE6658EC5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709088" cy="795373"/>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166" name="Obrázek 165">
          <a:extLst>
            <a:ext uri="{FF2B5EF4-FFF2-40B4-BE49-F238E27FC236}">
              <a16:creationId xmlns:a16="http://schemas.microsoft.com/office/drawing/2014/main" id="{A14A0CF9-CD3B-4C35-844A-D37BB6BF2D9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96388" cy="766798"/>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167" name="Obrázek 166">
          <a:extLst>
            <a:ext uri="{FF2B5EF4-FFF2-40B4-BE49-F238E27FC236}">
              <a16:creationId xmlns:a16="http://schemas.microsoft.com/office/drawing/2014/main" id="{EE2EAE48-C855-46FB-9767-3B2EA87EC5D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96388" cy="766798"/>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168" name="Obrázek 167">
          <a:extLst>
            <a:ext uri="{FF2B5EF4-FFF2-40B4-BE49-F238E27FC236}">
              <a16:creationId xmlns:a16="http://schemas.microsoft.com/office/drawing/2014/main" id="{0381DBF5-E500-4709-A0BE-DEA54E1B4C3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96388" cy="766798"/>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169" name="Obrázek 168">
          <a:extLst>
            <a:ext uri="{FF2B5EF4-FFF2-40B4-BE49-F238E27FC236}">
              <a16:creationId xmlns:a16="http://schemas.microsoft.com/office/drawing/2014/main" id="{2440E4EC-1FBE-4EC7-9F5A-0E233215F93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96388" cy="766798"/>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170" name="Obrázek 169">
          <a:extLst>
            <a:ext uri="{FF2B5EF4-FFF2-40B4-BE49-F238E27FC236}">
              <a16:creationId xmlns:a16="http://schemas.microsoft.com/office/drawing/2014/main" id="{1700E32B-8190-4757-89B7-A67F2A0AC68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96388" cy="766798"/>
        </a:xfrm>
        <a:prstGeom prst="rect">
          <a:avLst/>
        </a:prstGeom>
        <a:noFill/>
        <a:ln>
          <a:noFill/>
        </a:ln>
      </xdr:spPr>
    </xdr:pic>
    <xdr:clientData/>
  </xdr:twoCellAnchor>
  <xdr:twoCellAnchor editAs="oneCell">
    <xdr:from>
      <xdr:col>0</xdr:col>
      <xdr:colOff>0</xdr:colOff>
      <xdr:row>0</xdr:row>
      <xdr:rowOff>0</xdr:rowOff>
    </xdr:from>
    <xdr:to>
      <xdr:col>1</xdr:col>
      <xdr:colOff>1114728</xdr:colOff>
      <xdr:row>4</xdr:row>
      <xdr:rowOff>63853</xdr:rowOff>
    </xdr:to>
    <xdr:pic>
      <xdr:nvPicPr>
        <xdr:cNvPr id="171" name="Obrázek 170">
          <a:extLst>
            <a:ext uri="{FF2B5EF4-FFF2-40B4-BE49-F238E27FC236}">
              <a16:creationId xmlns:a16="http://schemas.microsoft.com/office/drawing/2014/main" id="{E9AB0782-E378-4692-9D1E-D2722E88461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709088" cy="795373"/>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172" name="Obrázek 171">
          <a:extLst>
            <a:ext uri="{FF2B5EF4-FFF2-40B4-BE49-F238E27FC236}">
              <a16:creationId xmlns:a16="http://schemas.microsoft.com/office/drawing/2014/main" id="{5BEEDF49-8C39-4CA0-9D9D-E7F0EB3A4E4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96388" cy="766798"/>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173" name="Obrázek 172">
          <a:extLst>
            <a:ext uri="{FF2B5EF4-FFF2-40B4-BE49-F238E27FC236}">
              <a16:creationId xmlns:a16="http://schemas.microsoft.com/office/drawing/2014/main" id="{08EC1783-2C0E-4F64-B6E7-F12F7BDD95F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96388" cy="766798"/>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174" name="Obrázek 173">
          <a:extLst>
            <a:ext uri="{FF2B5EF4-FFF2-40B4-BE49-F238E27FC236}">
              <a16:creationId xmlns:a16="http://schemas.microsoft.com/office/drawing/2014/main" id="{2090FC3D-82E3-467F-973E-3C28B61B898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96388" cy="766798"/>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175" name="Obrázek 174">
          <a:extLst>
            <a:ext uri="{FF2B5EF4-FFF2-40B4-BE49-F238E27FC236}">
              <a16:creationId xmlns:a16="http://schemas.microsoft.com/office/drawing/2014/main" id="{3C3A6FC4-D439-4408-A067-15178F331A6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96388" cy="766798"/>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176" name="Obrázek 175">
          <a:extLst>
            <a:ext uri="{FF2B5EF4-FFF2-40B4-BE49-F238E27FC236}">
              <a16:creationId xmlns:a16="http://schemas.microsoft.com/office/drawing/2014/main" id="{21A22545-92A9-49B7-8C87-EB5D0606FEC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96388" cy="766798"/>
        </a:xfrm>
        <a:prstGeom prst="rect">
          <a:avLst/>
        </a:prstGeom>
        <a:noFill/>
        <a:ln>
          <a:noFill/>
        </a:ln>
      </xdr:spPr>
    </xdr:pic>
    <xdr:clientData/>
  </xdr:twoCellAnchor>
  <xdr:twoCellAnchor editAs="oneCell">
    <xdr:from>
      <xdr:col>0</xdr:col>
      <xdr:colOff>0</xdr:colOff>
      <xdr:row>0</xdr:row>
      <xdr:rowOff>0</xdr:rowOff>
    </xdr:from>
    <xdr:to>
      <xdr:col>1</xdr:col>
      <xdr:colOff>1114728</xdr:colOff>
      <xdr:row>4</xdr:row>
      <xdr:rowOff>63853</xdr:rowOff>
    </xdr:to>
    <xdr:pic>
      <xdr:nvPicPr>
        <xdr:cNvPr id="177" name="Obrázek 176">
          <a:extLst>
            <a:ext uri="{FF2B5EF4-FFF2-40B4-BE49-F238E27FC236}">
              <a16:creationId xmlns:a16="http://schemas.microsoft.com/office/drawing/2014/main" id="{FD793DCE-D7BF-4B74-B6A1-8853917DBF6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709088" cy="795373"/>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178" name="Obrázek 177">
          <a:extLst>
            <a:ext uri="{FF2B5EF4-FFF2-40B4-BE49-F238E27FC236}">
              <a16:creationId xmlns:a16="http://schemas.microsoft.com/office/drawing/2014/main" id="{2C7E2CD1-3C26-451B-8D09-31B88C52DD4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96388" cy="766798"/>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179" name="Obrázek 178">
          <a:extLst>
            <a:ext uri="{FF2B5EF4-FFF2-40B4-BE49-F238E27FC236}">
              <a16:creationId xmlns:a16="http://schemas.microsoft.com/office/drawing/2014/main" id="{16208D4D-5EB4-493F-93ED-4DD8216BAD4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96388" cy="766798"/>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180" name="Obrázek 179">
          <a:extLst>
            <a:ext uri="{FF2B5EF4-FFF2-40B4-BE49-F238E27FC236}">
              <a16:creationId xmlns:a16="http://schemas.microsoft.com/office/drawing/2014/main" id="{DA21B65D-719A-4D98-A362-E862A2E0007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96388" cy="766798"/>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181" name="Obrázek 180">
          <a:extLst>
            <a:ext uri="{FF2B5EF4-FFF2-40B4-BE49-F238E27FC236}">
              <a16:creationId xmlns:a16="http://schemas.microsoft.com/office/drawing/2014/main" id="{5C2AD5DD-93B6-4970-93F3-8AAD34972C1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96388" cy="766798"/>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182" name="Obrázek 181">
          <a:extLst>
            <a:ext uri="{FF2B5EF4-FFF2-40B4-BE49-F238E27FC236}">
              <a16:creationId xmlns:a16="http://schemas.microsoft.com/office/drawing/2014/main" id="{5CD8BD94-44E2-448E-8904-32749244F69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96388" cy="766798"/>
        </a:xfrm>
        <a:prstGeom prst="rect">
          <a:avLst/>
        </a:prstGeom>
        <a:noFill/>
        <a:ln>
          <a:noFill/>
        </a:ln>
      </xdr:spPr>
    </xdr:pic>
    <xdr:clientData/>
  </xdr:twoCellAnchor>
  <xdr:twoCellAnchor editAs="oneCell">
    <xdr:from>
      <xdr:col>0</xdr:col>
      <xdr:colOff>0</xdr:colOff>
      <xdr:row>0</xdr:row>
      <xdr:rowOff>0</xdr:rowOff>
    </xdr:from>
    <xdr:to>
      <xdr:col>1</xdr:col>
      <xdr:colOff>1114728</xdr:colOff>
      <xdr:row>4</xdr:row>
      <xdr:rowOff>63853</xdr:rowOff>
    </xdr:to>
    <xdr:pic>
      <xdr:nvPicPr>
        <xdr:cNvPr id="183" name="Obrázek 182">
          <a:extLst>
            <a:ext uri="{FF2B5EF4-FFF2-40B4-BE49-F238E27FC236}">
              <a16:creationId xmlns:a16="http://schemas.microsoft.com/office/drawing/2014/main" id="{DB25B26A-C0C7-4E13-A8F1-8226A634569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709088" cy="795373"/>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184" name="Obrázek 183">
          <a:extLst>
            <a:ext uri="{FF2B5EF4-FFF2-40B4-BE49-F238E27FC236}">
              <a16:creationId xmlns:a16="http://schemas.microsoft.com/office/drawing/2014/main" id="{7EE0A846-D1C4-4FCF-8545-564B75C588E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96388" cy="766798"/>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185" name="Obrázek 184">
          <a:extLst>
            <a:ext uri="{FF2B5EF4-FFF2-40B4-BE49-F238E27FC236}">
              <a16:creationId xmlns:a16="http://schemas.microsoft.com/office/drawing/2014/main" id="{6ED33C4D-865F-4C3C-B2F0-DB74E16620F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96388" cy="766798"/>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186" name="Obrázek 185">
          <a:extLst>
            <a:ext uri="{FF2B5EF4-FFF2-40B4-BE49-F238E27FC236}">
              <a16:creationId xmlns:a16="http://schemas.microsoft.com/office/drawing/2014/main" id="{1A91A846-464E-4B36-BB9F-36A615139EC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96388" cy="766798"/>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187" name="Obrázek 186">
          <a:extLst>
            <a:ext uri="{FF2B5EF4-FFF2-40B4-BE49-F238E27FC236}">
              <a16:creationId xmlns:a16="http://schemas.microsoft.com/office/drawing/2014/main" id="{C727CE9A-AA4B-4AFD-B436-C900D8620F3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96388" cy="766798"/>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188" name="Obrázek 187">
          <a:extLst>
            <a:ext uri="{FF2B5EF4-FFF2-40B4-BE49-F238E27FC236}">
              <a16:creationId xmlns:a16="http://schemas.microsoft.com/office/drawing/2014/main" id="{F2E42326-E43D-404D-AA5D-9BC6CD6C08A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96388" cy="766798"/>
        </a:xfrm>
        <a:prstGeom prst="rect">
          <a:avLst/>
        </a:prstGeom>
        <a:noFill/>
        <a:ln>
          <a:noFill/>
        </a:ln>
      </xdr:spPr>
    </xdr:pic>
    <xdr:clientData/>
  </xdr:twoCellAnchor>
  <xdr:twoCellAnchor editAs="oneCell">
    <xdr:from>
      <xdr:col>0</xdr:col>
      <xdr:colOff>0</xdr:colOff>
      <xdr:row>0</xdr:row>
      <xdr:rowOff>0</xdr:rowOff>
    </xdr:from>
    <xdr:to>
      <xdr:col>1</xdr:col>
      <xdr:colOff>1114728</xdr:colOff>
      <xdr:row>4</xdr:row>
      <xdr:rowOff>63853</xdr:rowOff>
    </xdr:to>
    <xdr:pic>
      <xdr:nvPicPr>
        <xdr:cNvPr id="189" name="Obrázek 188">
          <a:extLst>
            <a:ext uri="{FF2B5EF4-FFF2-40B4-BE49-F238E27FC236}">
              <a16:creationId xmlns:a16="http://schemas.microsoft.com/office/drawing/2014/main" id="{111FE49C-B943-446F-9060-4EFBBAF2708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709088" cy="795373"/>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190" name="Obrázek 189">
          <a:extLst>
            <a:ext uri="{FF2B5EF4-FFF2-40B4-BE49-F238E27FC236}">
              <a16:creationId xmlns:a16="http://schemas.microsoft.com/office/drawing/2014/main" id="{6BDEE9CD-C096-448F-9C01-CC3D0FAA487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96388" cy="766798"/>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191" name="Obrázek 190">
          <a:extLst>
            <a:ext uri="{FF2B5EF4-FFF2-40B4-BE49-F238E27FC236}">
              <a16:creationId xmlns:a16="http://schemas.microsoft.com/office/drawing/2014/main" id="{91F051A0-B850-404B-AE4E-CD48431D959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96388" cy="766798"/>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192" name="Obrázek 191">
          <a:extLst>
            <a:ext uri="{FF2B5EF4-FFF2-40B4-BE49-F238E27FC236}">
              <a16:creationId xmlns:a16="http://schemas.microsoft.com/office/drawing/2014/main" id="{3F085127-900B-4C7B-B2F7-CB01EE33703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96388" cy="766798"/>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193" name="Obrázek 192">
          <a:extLst>
            <a:ext uri="{FF2B5EF4-FFF2-40B4-BE49-F238E27FC236}">
              <a16:creationId xmlns:a16="http://schemas.microsoft.com/office/drawing/2014/main" id="{6CA2C6D0-8620-4C76-A240-1A8CD4A7D47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96388" cy="766798"/>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1111553</xdr:colOff>
      <xdr:row>4</xdr:row>
      <xdr:rowOff>73025</xdr:rowOff>
    </xdr:to>
    <xdr:pic>
      <xdr:nvPicPr>
        <xdr:cNvPr id="2" name="Obrázek 1">
          <a:extLst>
            <a:ext uri="{FF2B5EF4-FFF2-40B4-BE49-F238E27FC236}">
              <a16:creationId xmlns:a16="http://schemas.microsoft.com/office/drawing/2014/main" id="{7FAA4445-2EF6-436C-870F-7BF35A3851C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705913" cy="804545"/>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1102028</xdr:colOff>
      <xdr:row>4</xdr:row>
      <xdr:rowOff>35278</xdr:rowOff>
    </xdr:to>
    <xdr:pic>
      <xdr:nvPicPr>
        <xdr:cNvPr id="2" name="Obrázek 1">
          <a:extLst>
            <a:ext uri="{FF2B5EF4-FFF2-40B4-BE49-F238E27FC236}">
              <a16:creationId xmlns:a16="http://schemas.microsoft.com/office/drawing/2014/main" id="{38FA4216-8498-448C-851D-C2246038F01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96388" cy="766798"/>
        </a:xfrm>
        <a:prstGeom prst="rect">
          <a:avLst/>
        </a:prstGeom>
        <a:noFill/>
        <a:ln>
          <a:noFill/>
        </a:ln>
      </xdr:spPr>
    </xdr:pic>
    <xdr:clientData/>
  </xdr:twoCellAnchor>
  <xdr:twoCellAnchor editAs="oneCell">
    <xdr:from>
      <xdr:col>0</xdr:col>
      <xdr:colOff>0</xdr:colOff>
      <xdr:row>0</xdr:row>
      <xdr:rowOff>0</xdr:rowOff>
    </xdr:from>
    <xdr:to>
      <xdr:col>1</xdr:col>
      <xdr:colOff>1114728</xdr:colOff>
      <xdr:row>4</xdr:row>
      <xdr:rowOff>63853</xdr:rowOff>
    </xdr:to>
    <xdr:pic>
      <xdr:nvPicPr>
        <xdr:cNvPr id="3" name="Obrázek 2">
          <a:extLst>
            <a:ext uri="{FF2B5EF4-FFF2-40B4-BE49-F238E27FC236}">
              <a16:creationId xmlns:a16="http://schemas.microsoft.com/office/drawing/2014/main" id="{11F86882-1A2A-4F5C-9F99-F4ABF1FF970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709088" cy="795373"/>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4" name="Obrázek 3">
          <a:extLst>
            <a:ext uri="{FF2B5EF4-FFF2-40B4-BE49-F238E27FC236}">
              <a16:creationId xmlns:a16="http://schemas.microsoft.com/office/drawing/2014/main" id="{95113985-0C4F-463E-ADFC-45E01F042EE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96388" cy="766798"/>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5" name="Obrázek 4">
          <a:extLst>
            <a:ext uri="{FF2B5EF4-FFF2-40B4-BE49-F238E27FC236}">
              <a16:creationId xmlns:a16="http://schemas.microsoft.com/office/drawing/2014/main" id="{2CB46F8E-4E24-441C-B436-D3518C10A61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96388" cy="766798"/>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6" name="Obrázek 5">
          <a:extLst>
            <a:ext uri="{FF2B5EF4-FFF2-40B4-BE49-F238E27FC236}">
              <a16:creationId xmlns:a16="http://schemas.microsoft.com/office/drawing/2014/main" id="{95E644E4-2899-4F57-BD21-7DC4A42D0BF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96388" cy="766798"/>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7" name="Obrázek 6">
          <a:extLst>
            <a:ext uri="{FF2B5EF4-FFF2-40B4-BE49-F238E27FC236}">
              <a16:creationId xmlns:a16="http://schemas.microsoft.com/office/drawing/2014/main" id="{D5C105F5-C5BF-4A45-94A4-12DC069E852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96388" cy="766798"/>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1102028</xdr:colOff>
      <xdr:row>4</xdr:row>
      <xdr:rowOff>35278</xdr:rowOff>
    </xdr:to>
    <xdr:pic>
      <xdr:nvPicPr>
        <xdr:cNvPr id="2" name="Obrázek 1">
          <a:extLst>
            <a:ext uri="{FF2B5EF4-FFF2-40B4-BE49-F238E27FC236}">
              <a16:creationId xmlns:a16="http://schemas.microsoft.com/office/drawing/2014/main" id="{DC5385E1-F50C-4581-B2BA-F4451B2655F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96388" cy="766798"/>
        </a:xfrm>
        <a:prstGeom prst="rect">
          <a:avLst/>
        </a:prstGeom>
        <a:noFill/>
        <a:ln>
          <a:noFill/>
        </a:ln>
      </xdr:spPr>
    </xdr:pic>
    <xdr:clientData/>
  </xdr:twoCellAnchor>
  <xdr:twoCellAnchor editAs="oneCell">
    <xdr:from>
      <xdr:col>0</xdr:col>
      <xdr:colOff>0</xdr:colOff>
      <xdr:row>0</xdr:row>
      <xdr:rowOff>0</xdr:rowOff>
    </xdr:from>
    <xdr:to>
      <xdr:col>1</xdr:col>
      <xdr:colOff>1114728</xdr:colOff>
      <xdr:row>4</xdr:row>
      <xdr:rowOff>63853</xdr:rowOff>
    </xdr:to>
    <xdr:pic>
      <xdr:nvPicPr>
        <xdr:cNvPr id="3" name="Obrázek 2">
          <a:extLst>
            <a:ext uri="{FF2B5EF4-FFF2-40B4-BE49-F238E27FC236}">
              <a16:creationId xmlns:a16="http://schemas.microsoft.com/office/drawing/2014/main" id="{C3DAEC1E-3C57-462E-974B-D77BF9ED803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709088" cy="795373"/>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4" name="Obrázek 3">
          <a:extLst>
            <a:ext uri="{FF2B5EF4-FFF2-40B4-BE49-F238E27FC236}">
              <a16:creationId xmlns:a16="http://schemas.microsoft.com/office/drawing/2014/main" id="{FD5C4FA7-6A6D-4F48-94E6-47F57CA4AA8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96388" cy="766798"/>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5" name="Obrázek 4">
          <a:extLst>
            <a:ext uri="{FF2B5EF4-FFF2-40B4-BE49-F238E27FC236}">
              <a16:creationId xmlns:a16="http://schemas.microsoft.com/office/drawing/2014/main" id="{D4E7B917-AD74-4755-906E-04862C1B09D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96388" cy="766798"/>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6" name="Obrázek 5">
          <a:extLst>
            <a:ext uri="{FF2B5EF4-FFF2-40B4-BE49-F238E27FC236}">
              <a16:creationId xmlns:a16="http://schemas.microsoft.com/office/drawing/2014/main" id="{89193A71-6C2D-4C0F-A925-7B8790F82E6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96388" cy="766798"/>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7" name="Obrázek 6">
          <a:extLst>
            <a:ext uri="{FF2B5EF4-FFF2-40B4-BE49-F238E27FC236}">
              <a16:creationId xmlns:a16="http://schemas.microsoft.com/office/drawing/2014/main" id="{FEFC9494-E83E-4EF5-BD16-4893B30F6D2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96388" cy="766798"/>
        </a:xfrm>
        <a:prstGeom prst="rect">
          <a:avLst/>
        </a:prstGeom>
        <a:noFill/>
        <a:ln>
          <a:noFill/>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1102028</xdr:colOff>
      <xdr:row>4</xdr:row>
      <xdr:rowOff>35278</xdr:rowOff>
    </xdr:to>
    <xdr:pic>
      <xdr:nvPicPr>
        <xdr:cNvPr id="2" name="Obrázek 1">
          <a:extLst>
            <a:ext uri="{FF2B5EF4-FFF2-40B4-BE49-F238E27FC236}">
              <a16:creationId xmlns:a16="http://schemas.microsoft.com/office/drawing/2014/main" id="{9C6432C6-E05F-4F04-9A38-DC6CA1325D1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96388" cy="766798"/>
        </a:xfrm>
        <a:prstGeom prst="rect">
          <a:avLst/>
        </a:prstGeom>
        <a:noFill/>
        <a:ln>
          <a:noFill/>
        </a:ln>
      </xdr:spPr>
    </xdr:pic>
    <xdr:clientData/>
  </xdr:twoCellAnchor>
  <xdr:twoCellAnchor editAs="oneCell">
    <xdr:from>
      <xdr:col>0</xdr:col>
      <xdr:colOff>0</xdr:colOff>
      <xdr:row>0</xdr:row>
      <xdr:rowOff>0</xdr:rowOff>
    </xdr:from>
    <xdr:to>
      <xdr:col>1</xdr:col>
      <xdr:colOff>1114728</xdr:colOff>
      <xdr:row>4</xdr:row>
      <xdr:rowOff>63853</xdr:rowOff>
    </xdr:to>
    <xdr:pic>
      <xdr:nvPicPr>
        <xdr:cNvPr id="3" name="Obrázek 2">
          <a:extLst>
            <a:ext uri="{FF2B5EF4-FFF2-40B4-BE49-F238E27FC236}">
              <a16:creationId xmlns:a16="http://schemas.microsoft.com/office/drawing/2014/main" id="{965C913A-DC6F-43BA-8FFC-1F4CC069E9F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709088" cy="795373"/>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4" name="Obrázek 3">
          <a:extLst>
            <a:ext uri="{FF2B5EF4-FFF2-40B4-BE49-F238E27FC236}">
              <a16:creationId xmlns:a16="http://schemas.microsoft.com/office/drawing/2014/main" id="{3CCA784B-F0DF-4C6E-8CCA-0CF1E2F09FE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96388" cy="766798"/>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5" name="Obrázek 4">
          <a:extLst>
            <a:ext uri="{FF2B5EF4-FFF2-40B4-BE49-F238E27FC236}">
              <a16:creationId xmlns:a16="http://schemas.microsoft.com/office/drawing/2014/main" id="{48F31CFF-BC4C-496E-BE93-970529B6EEA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96388" cy="766798"/>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6" name="Obrázek 5">
          <a:extLst>
            <a:ext uri="{FF2B5EF4-FFF2-40B4-BE49-F238E27FC236}">
              <a16:creationId xmlns:a16="http://schemas.microsoft.com/office/drawing/2014/main" id="{A8B4A851-2EC7-4573-B471-BC3A25E7134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96388" cy="766798"/>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7" name="Obrázek 6">
          <a:extLst>
            <a:ext uri="{FF2B5EF4-FFF2-40B4-BE49-F238E27FC236}">
              <a16:creationId xmlns:a16="http://schemas.microsoft.com/office/drawing/2014/main" id="{FE873DA8-15DC-4399-99FF-228A09D0EFE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96388" cy="766798"/>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ersonal/kabourkova_agenturasport_cz/Documents/Documents/DOTACE/VY&#218;&#268;TOV&#193;N&#205;/P1_VYUCTOVANI_DOTACE%20(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 ÚVODNÍ STRANA"/>
      <sheetName val="2. VYÚČTOVÁNÍ DOTACE"/>
      <sheetName val="3. SOUPIS OSOBNÍCH NÁKLADŮ"/>
      <sheetName val="List3"/>
      <sheetName val="4. FINANČNÍ VYPOŘÁDÁNÍ"/>
    </sheetNames>
    <sheetDataSet>
      <sheetData sheetId="0"/>
      <sheetData sheetId="1"/>
      <sheetData sheetId="2"/>
      <sheetData sheetId="3">
        <row r="3">
          <cell r="C3" t="str">
            <v>Hlavní město Praha</v>
          </cell>
        </row>
        <row r="4">
          <cell r="C4" t="str">
            <v>Středočeský kraj</v>
          </cell>
        </row>
        <row r="5">
          <cell r="C5" t="str">
            <v>Jihočeský kraj</v>
          </cell>
        </row>
        <row r="6">
          <cell r="C6" t="str">
            <v>Plzeňský kraj</v>
          </cell>
        </row>
        <row r="7">
          <cell r="C7" t="str">
            <v>Karlovarský kraj</v>
          </cell>
        </row>
        <row r="8">
          <cell r="C8" t="str">
            <v>Ústecký kraj</v>
          </cell>
        </row>
        <row r="9">
          <cell r="C9" t="str">
            <v>Liberecký kraj</v>
          </cell>
        </row>
        <row r="10">
          <cell r="C10" t="str">
            <v>Královéhradecký kraj</v>
          </cell>
        </row>
        <row r="11">
          <cell r="C11" t="str">
            <v>Pardubický kraj</v>
          </cell>
        </row>
        <row r="12">
          <cell r="C12" t="str">
            <v>Kraj Vysočina</v>
          </cell>
        </row>
        <row r="13">
          <cell r="C13" t="str">
            <v>Jihomoravský kraj</v>
          </cell>
        </row>
        <row r="14">
          <cell r="C14" t="str">
            <v>Olomoucký kraj</v>
          </cell>
        </row>
        <row r="15">
          <cell r="C15" t="str">
            <v>Zlínský kraj</v>
          </cell>
        </row>
        <row r="16">
          <cell r="C16" t="str">
            <v>Moravskoslezský kraj</v>
          </cell>
        </row>
      </sheetData>
      <sheetData sheetId="4"/>
    </sheetDataSet>
  </externalBook>
</externalLink>
</file>

<file path=xl/theme/theme1.xml><?xml version="1.0" encoding="utf-8"?>
<a:theme xmlns:a="http://schemas.openxmlformats.org/drawingml/2006/main" name="Moti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57F2C7-CAE8-8A48-89CE-726D9A561504}">
  <sheetPr codeName="List1"/>
  <dimension ref="A1:J29"/>
  <sheetViews>
    <sheetView showGridLines="0" zoomScaleNormal="60" zoomScaleSheetLayoutView="100" workbookViewId="0">
      <selection activeCell="B21" sqref="B21"/>
    </sheetView>
  </sheetViews>
  <sheetFormatPr defaultColWidth="8.85546875" defaultRowHeight="15" x14ac:dyDescent="0.25"/>
  <cols>
    <col min="1" max="1" width="56.42578125" style="43" customWidth="1"/>
    <col min="2" max="2" width="57.42578125" style="64" customWidth="1"/>
    <col min="3" max="3" width="44.5703125" style="1" customWidth="1"/>
    <col min="4" max="6" width="8.85546875" style="1"/>
    <col min="7" max="7" width="19.7109375" style="1" customWidth="1"/>
    <col min="8" max="8" width="11.7109375" style="1" customWidth="1"/>
    <col min="9" max="9" width="33.7109375" style="1" customWidth="1"/>
    <col min="10" max="10" width="8.85546875" style="45"/>
    <col min="11" max="16384" width="8.85546875" style="1"/>
  </cols>
  <sheetData>
    <row r="1" spans="1:10" x14ac:dyDescent="0.25">
      <c r="A1" s="151"/>
      <c r="B1" s="63" t="s">
        <v>23</v>
      </c>
      <c r="H1" s="7"/>
      <c r="I1" s="8" t="s">
        <v>39</v>
      </c>
      <c r="J1" s="9" t="s">
        <v>40</v>
      </c>
    </row>
    <row r="2" spans="1:10" ht="21" x14ac:dyDescent="0.25">
      <c r="A2" s="152"/>
      <c r="B2" s="154" t="s">
        <v>136</v>
      </c>
      <c r="C2" s="149" t="s">
        <v>123</v>
      </c>
      <c r="F2" s="2"/>
      <c r="G2" s="76"/>
      <c r="H2" s="7" t="s">
        <v>41</v>
      </c>
      <c r="I2" s="10" t="s">
        <v>42</v>
      </c>
      <c r="J2" s="11" t="s">
        <v>43</v>
      </c>
    </row>
    <row r="3" spans="1:10" ht="14.45" customHeight="1" thickBot="1" x14ac:dyDescent="0.3">
      <c r="A3" s="153"/>
      <c r="B3" s="155"/>
      <c r="C3" s="150"/>
      <c r="G3" s="3"/>
      <c r="H3" s="7" t="s">
        <v>48</v>
      </c>
      <c r="I3" s="10" t="s">
        <v>44</v>
      </c>
      <c r="J3" s="11" t="s">
        <v>97</v>
      </c>
    </row>
    <row r="4" spans="1:10" x14ac:dyDescent="0.25">
      <c r="A4" s="156" t="s">
        <v>118</v>
      </c>
      <c r="B4" s="157"/>
      <c r="G4" s="3"/>
      <c r="H4" s="7" t="s">
        <v>49</v>
      </c>
      <c r="I4" s="10" t="s">
        <v>45</v>
      </c>
      <c r="J4" s="11" t="s">
        <v>98</v>
      </c>
    </row>
    <row r="5" spans="1:10" x14ac:dyDescent="0.25">
      <c r="A5" s="56" t="s">
        <v>24</v>
      </c>
      <c r="B5" s="85"/>
      <c r="G5" s="3"/>
      <c r="H5" s="7" t="s">
        <v>50</v>
      </c>
      <c r="I5" s="10" t="s">
        <v>46</v>
      </c>
      <c r="J5" s="11" t="s">
        <v>47</v>
      </c>
    </row>
    <row r="6" spans="1:10" x14ac:dyDescent="0.25">
      <c r="A6" s="56" t="s">
        <v>25</v>
      </c>
      <c r="B6" s="99"/>
      <c r="G6" s="3"/>
      <c r="H6" s="7" t="s">
        <v>51</v>
      </c>
      <c r="I6" s="10" t="s">
        <v>53</v>
      </c>
      <c r="J6" s="11" t="s">
        <v>54</v>
      </c>
    </row>
    <row r="7" spans="1:10" x14ac:dyDescent="0.25">
      <c r="A7" s="56" t="s">
        <v>26</v>
      </c>
      <c r="B7" s="85"/>
      <c r="G7" s="4"/>
      <c r="H7" s="7" t="s">
        <v>52</v>
      </c>
      <c r="I7" s="10" t="s">
        <v>56</v>
      </c>
      <c r="J7" s="11" t="s">
        <v>57</v>
      </c>
    </row>
    <row r="8" spans="1:10" x14ac:dyDescent="0.25">
      <c r="A8" s="56" t="s">
        <v>27</v>
      </c>
      <c r="B8" s="85"/>
      <c r="G8" s="4"/>
      <c r="H8" s="7" t="s">
        <v>55</v>
      </c>
      <c r="I8" s="10" t="s">
        <v>58</v>
      </c>
      <c r="J8" s="11" t="s">
        <v>59</v>
      </c>
    </row>
    <row r="9" spans="1:10" ht="15.75" thickBot="1" x14ac:dyDescent="0.3">
      <c r="A9" s="117" t="s">
        <v>28</v>
      </c>
      <c r="B9" s="118"/>
      <c r="G9" s="4"/>
      <c r="H9" s="7" t="s">
        <v>95</v>
      </c>
      <c r="I9" s="44" t="s">
        <v>99</v>
      </c>
      <c r="J9" s="68" t="s">
        <v>100</v>
      </c>
    </row>
    <row r="10" spans="1:10" ht="16.899999999999999" customHeight="1" thickBot="1" x14ac:dyDescent="0.3">
      <c r="A10" s="158" t="s">
        <v>137</v>
      </c>
      <c r="B10" s="159"/>
      <c r="G10" s="4"/>
      <c r="H10" s="7" t="s">
        <v>96</v>
      </c>
      <c r="I10" s="44" t="s">
        <v>101</v>
      </c>
      <c r="J10" s="68" t="s">
        <v>102</v>
      </c>
    </row>
    <row r="11" spans="1:10" x14ac:dyDescent="0.25">
      <c r="A11" s="119" t="s">
        <v>60</v>
      </c>
      <c r="B11" s="120"/>
      <c r="C11" s="5"/>
      <c r="G11" s="4"/>
      <c r="H11" s="7" t="s">
        <v>111</v>
      </c>
      <c r="I11" s="44" t="s">
        <v>103</v>
      </c>
      <c r="J11" s="68" t="s">
        <v>104</v>
      </c>
    </row>
    <row r="12" spans="1:10" x14ac:dyDescent="0.25">
      <c r="A12" s="121" t="s">
        <v>138</v>
      </c>
      <c r="B12" s="122"/>
      <c r="H12" s="7" t="s">
        <v>112</v>
      </c>
      <c r="I12" s="44" t="s">
        <v>105</v>
      </c>
      <c r="J12" s="68" t="s">
        <v>106</v>
      </c>
    </row>
    <row r="13" spans="1:10" ht="30.6" customHeight="1" x14ac:dyDescent="0.25">
      <c r="A13" s="123" t="s">
        <v>139</v>
      </c>
      <c r="B13" s="134">
        <f>'2A. Aktivita 1'!D8+'2A. Aktivita 2'!D8+'2A. Aktivita 3'!D8</f>
        <v>0</v>
      </c>
      <c r="C13" s="2"/>
      <c r="H13" s="7" t="s">
        <v>113</v>
      </c>
      <c r="I13" s="44" t="s">
        <v>107</v>
      </c>
      <c r="J13" s="68" t="s">
        <v>108</v>
      </c>
    </row>
    <row r="14" spans="1:10" ht="15.75" thickBot="1" x14ac:dyDescent="0.3">
      <c r="A14" s="124" t="str">
        <f>IF(B13&gt;0,"Uveďte prosím datum provedené vratky","")</f>
        <v/>
      </c>
      <c r="B14" s="125"/>
      <c r="C14" s="2"/>
      <c r="H14" s="7" t="s">
        <v>114</v>
      </c>
      <c r="I14" s="44" t="s">
        <v>109</v>
      </c>
      <c r="J14" s="68" t="s">
        <v>110</v>
      </c>
    </row>
    <row r="15" spans="1:10" ht="15.75" thickBot="1" x14ac:dyDescent="0.3">
      <c r="A15" s="160" t="s">
        <v>141</v>
      </c>
      <c r="B15" s="161"/>
      <c r="C15" s="126"/>
    </row>
    <row r="16" spans="1:10" x14ac:dyDescent="0.25">
      <c r="A16" s="127" t="s">
        <v>60</v>
      </c>
      <c r="B16" s="120"/>
      <c r="C16" s="5"/>
      <c r="G16" s="4"/>
      <c r="J16" s="1"/>
    </row>
    <row r="17" spans="1:10" x14ac:dyDescent="0.25">
      <c r="A17" s="128" t="s">
        <v>142</v>
      </c>
      <c r="B17" s="122"/>
      <c r="H17" s="129"/>
    </row>
    <row r="18" spans="1:10" ht="25.5" x14ac:dyDescent="0.25">
      <c r="A18" s="130" t="s">
        <v>143</v>
      </c>
      <c r="B18" s="140">
        <f>'2B. Aktivita 1'!D8+'2B. Aktivita 2'!D8+'2B. Aktivita 3'!D8</f>
        <v>0</v>
      </c>
      <c r="H18" s="129"/>
    </row>
    <row r="19" spans="1:10" x14ac:dyDescent="0.25">
      <c r="A19" s="131" t="str">
        <f>IF(B18&gt;0,"Uveďte prosím datum provedené vratky","")</f>
        <v/>
      </c>
      <c r="B19" s="132"/>
      <c r="H19" s="129"/>
    </row>
    <row r="20" spans="1:10" ht="23.45" customHeight="1" x14ac:dyDescent="0.25">
      <c r="A20" s="144" t="s">
        <v>29</v>
      </c>
      <c r="B20" s="145"/>
      <c r="J20" s="1"/>
    </row>
    <row r="21" spans="1:10" ht="37.5" customHeight="1" x14ac:dyDescent="0.25">
      <c r="A21" s="6" t="s">
        <v>30</v>
      </c>
      <c r="B21" s="85"/>
      <c r="C21" s="2"/>
    </row>
    <row r="22" spans="1:10" x14ac:dyDescent="0.25">
      <c r="A22" s="56" t="s">
        <v>31</v>
      </c>
      <c r="B22" s="85"/>
    </row>
    <row r="23" spans="1:10" x14ac:dyDescent="0.25">
      <c r="A23" s="56" t="s">
        <v>32</v>
      </c>
      <c r="B23" s="133"/>
    </row>
    <row r="24" spans="1:10" x14ac:dyDescent="0.25">
      <c r="A24" s="144" t="s">
        <v>134</v>
      </c>
      <c r="B24" s="145"/>
    </row>
    <row r="25" spans="1:10" x14ac:dyDescent="0.25">
      <c r="A25" s="146" t="s">
        <v>78</v>
      </c>
      <c r="B25" s="147"/>
    </row>
    <row r="26" spans="1:10" x14ac:dyDescent="0.25">
      <c r="A26" s="6" t="s">
        <v>30</v>
      </c>
      <c r="B26" s="85"/>
    </row>
    <row r="27" spans="1:10" x14ac:dyDescent="0.25">
      <c r="A27" s="56" t="s">
        <v>31</v>
      </c>
      <c r="B27" s="85"/>
    </row>
    <row r="28" spans="1:10" ht="15.75" thickBot="1" x14ac:dyDescent="0.3">
      <c r="A28" s="62" t="s">
        <v>32</v>
      </c>
      <c r="B28" s="86"/>
    </row>
    <row r="29" spans="1:10" ht="39" customHeight="1" x14ac:dyDescent="0.25">
      <c r="A29" s="148" t="s">
        <v>135</v>
      </c>
      <c r="B29" s="148"/>
    </row>
  </sheetData>
  <sheetProtection algorithmName="SHA-512" hashValue="doJaBRe/4ocCAqUXK5RJOB9BqV6ERuBv18y+aVZZpmOqYJhBF8MJpmpzZyiXW5iutIhJxkq4sy8ZGIoYT65eUw==" saltValue="BDENq+20H/FzUMWCfKAzOg==" spinCount="100000" sheet="1" selectLockedCells="1"/>
  <mergeCells count="10">
    <mergeCell ref="A24:B24"/>
    <mergeCell ref="A25:B25"/>
    <mergeCell ref="A29:B29"/>
    <mergeCell ref="C2:C3"/>
    <mergeCell ref="A1:A3"/>
    <mergeCell ref="B2:B3"/>
    <mergeCell ref="A4:B4"/>
    <mergeCell ref="A10:B10"/>
    <mergeCell ref="A15:B15"/>
    <mergeCell ref="A20:B20"/>
  </mergeCells>
  <phoneticPr fontId="19" type="noConversion"/>
  <conditionalFormatting sqref="B2">
    <cfRule type="cellIs" dxfId="139" priority="12" operator="equal">
      <formula>0</formula>
    </cfRule>
  </conditionalFormatting>
  <conditionalFormatting sqref="B2:B3">
    <cfRule type="containsText" dxfId="138" priority="11" operator="containsText" text="21">
      <formula>NOT(ISERROR(SEARCH("21",B2)))</formula>
    </cfRule>
  </conditionalFormatting>
  <conditionalFormatting sqref="B5:B9">
    <cfRule type="containsBlanks" dxfId="137" priority="15">
      <formula>LEN(TRIM(B5))=0</formula>
    </cfRule>
  </conditionalFormatting>
  <conditionalFormatting sqref="B11:B12">
    <cfRule type="containsBlanks" dxfId="136" priority="8">
      <formula>LEN(TRIM(B11))=0</formula>
    </cfRule>
  </conditionalFormatting>
  <conditionalFormatting sqref="B14">
    <cfRule type="cellIs" dxfId="135" priority="9" operator="greaterThan">
      <formula>45291</formula>
    </cfRule>
    <cfRule type="notContainsBlanks" dxfId="134" priority="10" stopIfTrue="1">
      <formula>LEN(TRIM(B14))&gt;0</formula>
    </cfRule>
    <cfRule type="expression" dxfId="133" priority="14">
      <formula>$B$13&gt;0</formula>
    </cfRule>
  </conditionalFormatting>
  <conditionalFormatting sqref="B16:B17">
    <cfRule type="containsBlanks" dxfId="132" priority="2">
      <formula>LEN(TRIM(B16))=0</formula>
    </cfRule>
  </conditionalFormatting>
  <conditionalFormatting sqref="B19">
    <cfRule type="cellIs" dxfId="131" priority="4" operator="greaterThan">
      <formula>45291</formula>
    </cfRule>
    <cfRule type="notContainsBlanks" dxfId="130" priority="5" stopIfTrue="1">
      <formula>LEN(TRIM(B19))&gt;0</formula>
    </cfRule>
    <cfRule type="expression" dxfId="129" priority="6">
      <formula>$B$13&gt;0</formula>
    </cfRule>
  </conditionalFormatting>
  <conditionalFormatting sqref="B21:B23">
    <cfRule type="cellIs" dxfId="128" priority="13" operator="equal">
      <formula>0</formula>
    </cfRule>
  </conditionalFormatting>
  <conditionalFormatting sqref="B26:B28">
    <cfRule type="cellIs" dxfId="127" priority="7" operator="equal">
      <formula>0</formula>
    </cfRule>
  </conditionalFormatting>
  <dataValidations count="2">
    <dataValidation type="list" allowBlank="1" showInputMessage="1" showErrorMessage="1" sqref="A25:B25" xr:uid="{15EE3C35-0603-4E43-B508-787D93B3ED95}">
      <formula1>"statutární orgán,pověřený člen statutárního orgánu,zmocněnec"</formula1>
    </dataValidation>
    <dataValidation type="list" allowBlank="1" showInputMessage="1" showErrorMessage="1" sqref="B8" xr:uid="{BCA7EAD5-6F7A-497E-9049-39A07119F849}">
      <formula1>$I$2:$I$19</formula1>
    </dataValidation>
  </dataValidations>
  <printOptions horizontalCentered="1"/>
  <pageMargins left="0.31496062992125984" right="0.31496062992125984" top="0.35433070866141736" bottom="0.19685039370078741" header="0.31496062992125984" footer="0.31496062992125984"/>
  <pageSetup paperSize="9" scale="75" orientation="portrait" r:id="rId1"/>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024ED7-BD7B-4608-B60F-21B42EAAE0EC}">
  <sheetPr codeName="List4">
    <tabColor rgb="FFFF0000"/>
    <pageSetUpPr fitToPage="1"/>
  </sheetPr>
  <dimension ref="A1:J25"/>
  <sheetViews>
    <sheetView showGridLines="0" topLeftCell="A8" zoomScale="90" zoomScaleNormal="90" workbookViewId="0">
      <selection activeCell="I16" sqref="I16"/>
    </sheetView>
  </sheetViews>
  <sheetFormatPr defaultColWidth="8.85546875" defaultRowHeight="12.75" x14ac:dyDescent="0.2"/>
  <cols>
    <col min="1" max="1" width="23.5703125" style="21" customWidth="1"/>
    <col min="2" max="2" width="12.140625" style="21" customWidth="1"/>
    <col min="3" max="3" width="15.85546875" style="21" customWidth="1"/>
    <col min="4" max="4" width="11.85546875" style="21" bestFit="1" customWidth="1"/>
    <col min="5" max="5" width="26.28515625" style="21" customWidth="1"/>
    <col min="6" max="6" width="24.42578125" style="21" customWidth="1"/>
    <col min="7" max="7" width="20.7109375" style="21" customWidth="1"/>
    <col min="8" max="8" width="18.42578125" style="21" customWidth="1"/>
    <col min="9" max="9" width="20.85546875" style="21" customWidth="1"/>
    <col min="10" max="16384" width="8.85546875" style="21"/>
  </cols>
  <sheetData>
    <row r="1" spans="1:9" ht="18" customHeight="1" x14ac:dyDescent="0.25">
      <c r="A1" s="20" t="s">
        <v>0</v>
      </c>
      <c r="B1" s="248" t="str">
        <f>IF('1. SOUHRNNÉ INFORMACE'!B5=0,"",'1. SOUHRNNÉ INFORMACE'!B5)</f>
        <v/>
      </c>
      <c r="C1" s="249"/>
      <c r="D1" s="249"/>
      <c r="E1" s="249"/>
      <c r="F1" s="250"/>
      <c r="I1" s="243" t="str">
        <f>'1. SOUHRNNÉ INFORMACE'!B2</f>
        <v>OPH2023</v>
      </c>
    </row>
    <row r="2" spans="1:9" ht="15" x14ac:dyDescent="0.25">
      <c r="A2" s="20" t="s">
        <v>1</v>
      </c>
      <c r="B2" s="248" t="str">
        <f>IF('1. SOUHRNNÉ INFORMACE'!B6=0,"",'1. SOUHRNNÉ INFORMACE'!B6)</f>
        <v/>
      </c>
      <c r="C2" s="251"/>
      <c r="D2" s="251"/>
      <c r="E2" s="251"/>
      <c r="F2" s="252"/>
      <c r="I2" s="244"/>
    </row>
    <row r="3" spans="1:9" ht="15" x14ac:dyDescent="0.25">
      <c r="A3" s="20" t="s">
        <v>2</v>
      </c>
      <c r="B3" s="253" t="s">
        <v>3</v>
      </c>
      <c r="C3" s="251"/>
      <c r="D3" s="251"/>
      <c r="E3" s="251"/>
      <c r="F3" s="252"/>
      <c r="I3" s="244"/>
    </row>
    <row r="4" spans="1:9" ht="15" x14ac:dyDescent="0.25">
      <c r="A4" s="20" t="s">
        <v>4</v>
      </c>
      <c r="B4" s="253">
        <v>362</v>
      </c>
      <c r="C4" s="251"/>
      <c r="D4" s="251"/>
      <c r="E4" s="251"/>
      <c r="F4" s="252"/>
      <c r="I4" s="245"/>
    </row>
    <row r="5" spans="1:9" ht="10.15" customHeight="1" x14ac:dyDescent="0.2">
      <c r="A5" s="22"/>
      <c r="B5" s="22"/>
    </row>
    <row r="6" spans="1:9" ht="42" customHeight="1" x14ac:dyDescent="0.2">
      <c r="A6" s="242" t="s">
        <v>117</v>
      </c>
      <c r="B6" s="242"/>
      <c r="C6" s="242"/>
      <c r="D6" s="242"/>
      <c r="E6" s="242"/>
      <c r="F6" s="242"/>
      <c r="G6" s="242"/>
      <c r="H6" s="242"/>
      <c r="I6" s="242"/>
    </row>
    <row r="7" spans="1:9" x14ac:dyDescent="0.2">
      <c r="A7" s="23"/>
      <c r="B7" s="23"/>
    </row>
    <row r="8" spans="1:9" ht="33.6" customHeight="1" x14ac:dyDescent="0.2">
      <c r="A8" s="239" t="s">
        <v>22</v>
      </c>
      <c r="B8" s="239"/>
      <c r="C8" s="239"/>
      <c r="D8" s="239"/>
      <c r="E8" s="239"/>
      <c r="F8" s="239"/>
      <c r="G8" s="239"/>
      <c r="H8" s="239"/>
      <c r="I8" s="239"/>
    </row>
    <row r="9" spans="1:9" ht="13.9" customHeight="1" x14ac:dyDescent="0.2">
      <c r="A9" s="24"/>
      <c r="B9" s="24"/>
      <c r="C9" s="24"/>
      <c r="D9" s="24"/>
      <c r="E9" s="24"/>
      <c r="F9" s="24"/>
      <c r="G9" s="24"/>
      <c r="H9" s="24"/>
      <c r="I9" s="24"/>
    </row>
    <row r="10" spans="1:9" x14ac:dyDescent="0.2">
      <c r="A10" s="25" t="s">
        <v>5</v>
      </c>
      <c r="B10" s="25"/>
    </row>
    <row r="11" spans="1:9" s="42" customFormat="1" ht="60.75" customHeight="1" x14ac:dyDescent="0.25">
      <c r="A11" s="246" t="s">
        <v>6</v>
      </c>
      <c r="B11" s="247"/>
      <c r="C11" s="26" t="s">
        <v>7</v>
      </c>
      <c r="D11" s="26" t="s">
        <v>8</v>
      </c>
      <c r="E11" s="84" t="s">
        <v>9</v>
      </c>
      <c r="F11" s="84" t="s">
        <v>115</v>
      </c>
      <c r="G11" s="84" t="s">
        <v>10</v>
      </c>
      <c r="H11" s="84" t="s">
        <v>116</v>
      </c>
      <c r="I11" s="67" t="s">
        <v>11</v>
      </c>
    </row>
    <row r="12" spans="1:9" x14ac:dyDescent="0.2">
      <c r="A12" s="27" t="s">
        <v>12</v>
      </c>
      <c r="B12" s="27"/>
      <c r="C12" s="27" t="s">
        <v>13</v>
      </c>
      <c r="D12" s="27" t="s">
        <v>14</v>
      </c>
      <c r="E12" s="27" t="s">
        <v>15</v>
      </c>
      <c r="F12" s="27">
        <v>1</v>
      </c>
      <c r="G12" s="27">
        <v>2</v>
      </c>
      <c r="H12" s="27">
        <v>3</v>
      </c>
      <c r="I12" s="27" t="s">
        <v>16</v>
      </c>
    </row>
    <row r="13" spans="1:9" ht="18" customHeight="1" x14ac:dyDescent="0.2">
      <c r="A13" s="240" t="s">
        <v>17</v>
      </c>
      <c r="B13" s="241"/>
      <c r="C13" s="28"/>
      <c r="D13" s="28"/>
      <c r="E13" s="28"/>
      <c r="F13" s="29">
        <f>SUM(F15:F18)</f>
        <v>0</v>
      </c>
      <c r="G13" s="29">
        <f>SUM(G15:G18)</f>
        <v>0</v>
      </c>
      <c r="H13" s="29">
        <f>SUM(H15:H18)</f>
        <v>0</v>
      </c>
      <c r="I13" s="29">
        <f>SUM(I15:I18)</f>
        <v>0</v>
      </c>
    </row>
    <row r="14" spans="1:9" ht="16.899999999999999" customHeight="1" x14ac:dyDescent="0.2">
      <c r="A14" s="256" t="s">
        <v>18</v>
      </c>
      <c r="B14" s="257"/>
      <c r="C14" s="30"/>
      <c r="D14" s="30"/>
      <c r="E14" s="30"/>
      <c r="F14" s="31"/>
      <c r="G14" s="31"/>
      <c r="H14" s="31"/>
      <c r="I14" s="32"/>
    </row>
    <row r="15" spans="1:9" ht="31.15" customHeight="1" x14ac:dyDescent="0.2">
      <c r="A15" s="254" t="str">
        <f>'1. SOUHRNNÉ INFORMACE'!B2&amp;" - "&amp;'1. SOUHRNNÉ INFORMACE'!A10</f>
        <v>OPH2023 - Oblast podpory A - Rozvoj a podpora sportu</v>
      </c>
      <c r="B15" s="255"/>
      <c r="C15" s="33"/>
      <c r="D15" s="33"/>
      <c r="E15" s="33" t="str">
        <f>IF(ISBLANK('1. SOUHRNNÉ INFORMACE'!B10),"",'1. SOUHRNNÉ INFORMACE'!B10)</f>
        <v/>
      </c>
      <c r="F15" s="34">
        <f>'1. SOUHRNNÉ INFORMACE'!B11</f>
        <v>0</v>
      </c>
      <c r="G15" s="34">
        <f>'1. SOUHRNNÉ INFORMACE'!B12</f>
        <v>0</v>
      </c>
      <c r="H15" s="34">
        <f>'2A. POUŽITÍ DOTACE-oblast A'!D6</f>
        <v>0</v>
      </c>
      <c r="I15" s="35">
        <f>F15-G15-H15</f>
        <v>0</v>
      </c>
    </row>
    <row r="16" spans="1:9" ht="29.45" customHeight="1" x14ac:dyDescent="0.2">
      <c r="A16" s="254" t="str">
        <f>'1. SOUHRNNÉ INFORMACE'!B2&amp;" - "&amp;'1. SOUHRNNÉ INFORMACE'!A15</f>
        <v>OPH2023 - Oblast podpory B - Státní sportovní reprezentace</v>
      </c>
      <c r="B16" s="255"/>
      <c r="C16" s="36"/>
      <c r="D16" s="36"/>
      <c r="E16" s="33" t="str">
        <f>IF(ISBLANK('1. SOUHRNNÉ INFORMACE'!B16),"",'1. SOUHRNNÉ INFORMACE'!B16)</f>
        <v/>
      </c>
      <c r="F16" s="34">
        <f>'1. SOUHRNNÉ INFORMACE'!B17</f>
        <v>0</v>
      </c>
      <c r="G16" s="34">
        <f>'1. SOUHRNNÉ INFORMACE'!B18</f>
        <v>0</v>
      </c>
      <c r="H16" s="37">
        <f>'2A. POUŽITÍ DOTACE-oblast B'!D6</f>
        <v>0</v>
      </c>
      <c r="I16" s="35">
        <f>F15-G15-H15</f>
        <v>0</v>
      </c>
    </row>
    <row r="17" spans="1:10" x14ac:dyDescent="0.2">
      <c r="A17" s="246"/>
      <c r="B17" s="258"/>
      <c r="C17" s="36"/>
      <c r="D17" s="36"/>
      <c r="E17" s="36"/>
      <c r="F17" s="37"/>
      <c r="G17" s="37"/>
      <c r="H17" s="37"/>
      <c r="I17" s="35"/>
    </row>
    <row r="18" spans="1:10" x14ac:dyDescent="0.2">
      <c r="A18" s="246"/>
      <c r="B18" s="258"/>
      <c r="C18" s="36"/>
      <c r="D18" s="36"/>
      <c r="E18" s="36"/>
      <c r="F18" s="37"/>
      <c r="G18" s="37"/>
      <c r="H18" s="37"/>
      <c r="I18" s="35"/>
    </row>
    <row r="19" spans="1:10" x14ac:dyDescent="0.2">
      <c r="A19" s="240" t="s">
        <v>19</v>
      </c>
      <c r="B19" s="241"/>
      <c r="C19" s="28"/>
      <c r="D19" s="28"/>
      <c r="E19" s="28"/>
      <c r="F19" s="29">
        <f>SUM(F21:F22)</f>
        <v>0</v>
      </c>
      <c r="G19" s="29">
        <f>SUM(G21:G22)</f>
        <v>0</v>
      </c>
      <c r="H19" s="29">
        <f>SUM(H21:H22)</f>
        <v>0</v>
      </c>
      <c r="I19" s="29">
        <f>SUM(I21:I22)</f>
        <v>0</v>
      </c>
    </row>
    <row r="20" spans="1:10" x14ac:dyDescent="0.2">
      <c r="A20" s="248" t="s">
        <v>20</v>
      </c>
      <c r="B20" s="259"/>
      <c r="C20" s="38"/>
      <c r="D20" s="38"/>
      <c r="E20" s="38"/>
      <c r="F20" s="39"/>
      <c r="G20" s="39"/>
      <c r="H20" s="39"/>
      <c r="I20" s="35"/>
    </row>
    <row r="21" spans="1:10" x14ac:dyDescent="0.2">
      <c r="A21" s="246"/>
      <c r="B21" s="258"/>
      <c r="C21" s="38"/>
      <c r="D21" s="38"/>
      <c r="E21" s="38"/>
      <c r="F21" s="39"/>
      <c r="G21" s="39"/>
      <c r="H21" s="39"/>
      <c r="I21" s="35"/>
    </row>
    <row r="22" spans="1:10" x14ac:dyDescent="0.2">
      <c r="A22" s="246"/>
      <c r="B22" s="258"/>
      <c r="C22" s="38"/>
      <c r="D22" s="38"/>
      <c r="E22" s="38"/>
      <c r="F22" s="39"/>
      <c r="G22" s="39"/>
      <c r="H22" s="39"/>
      <c r="I22" s="35"/>
    </row>
    <row r="23" spans="1:10" ht="33" customHeight="1" x14ac:dyDescent="0.2">
      <c r="A23" s="240" t="s">
        <v>21</v>
      </c>
      <c r="B23" s="241"/>
      <c r="C23" s="28"/>
      <c r="D23" s="28"/>
      <c r="E23" s="28"/>
      <c r="F23" s="40">
        <f>F13+F19</f>
        <v>0</v>
      </c>
      <c r="G23" s="40">
        <f>G13+G19</f>
        <v>0</v>
      </c>
      <c r="H23" s="40">
        <f>H13+H19</f>
        <v>0</v>
      </c>
      <c r="I23" s="40">
        <f>I13+I19</f>
        <v>0</v>
      </c>
      <c r="J23" s="66" t="str">
        <f>IF(I23&lt;0,"SKUTEČNÉ ČERPÁNÍ JE VYŠŠÍ NEŽ VÝŠE DOTACE; NA LISTU 2a NEBO 2b PONIŽTE NÁKLADY DOTACE","")</f>
        <v/>
      </c>
    </row>
    <row r="24" spans="1:10" x14ac:dyDescent="0.2">
      <c r="A24" s="41"/>
      <c r="B24" s="41"/>
      <c r="C24" s="42"/>
      <c r="D24" s="42"/>
      <c r="E24" s="42"/>
      <c r="F24" s="42"/>
      <c r="G24" s="42"/>
      <c r="H24" s="42"/>
      <c r="I24" s="42"/>
    </row>
    <row r="25" spans="1:10" x14ac:dyDescent="0.2">
      <c r="A25" s="42"/>
      <c r="B25" s="42"/>
      <c r="C25" s="42"/>
      <c r="D25" s="42"/>
      <c r="E25" s="42"/>
      <c r="F25" s="42"/>
      <c r="G25" s="42"/>
      <c r="H25" s="42"/>
      <c r="I25" s="42"/>
    </row>
  </sheetData>
  <sheetProtection algorithmName="SHA-512" hashValue="Ii4uksaH3U4Z5X5FTyXA+UQVbiHdO5rOVLQWiTWn0xsrG5c5qPD+EN+33h8R7YdOYzTUbUqkNTk3TlSdyB/kXQ==" saltValue="k5ZKcJgTIRtirnM8BwKWOA==" spinCount="100000" sheet="1" selectLockedCells="1"/>
  <mergeCells count="19">
    <mergeCell ref="A23:B23"/>
    <mergeCell ref="A15:B15"/>
    <mergeCell ref="A14:B14"/>
    <mergeCell ref="A18:B18"/>
    <mergeCell ref="A21:B21"/>
    <mergeCell ref="A20:B20"/>
    <mergeCell ref="A16:B16"/>
    <mergeCell ref="A17:B17"/>
    <mergeCell ref="A22:B22"/>
    <mergeCell ref="A8:I8"/>
    <mergeCell ref="A13:B13"/>
    <mergeCell ref="A19:B19"/>
    <mergeCell ref="A6:I6"/>
    <mergeCell ref="I1:I4"/>
    <mergeCell ref="A11:B11"/>
    <mergeCell ref="B1:F1"/>
    <mergeCell ref="B2:F2"/>
    <mergeCell ref="B3:F3"/>
    <mergeCell ref="B4:F4"/>
  </mergeCells>
  <conditionalFormatting sqref="I1">
    <cfRule type="containsText" dxfId="2" priority="2" operator="containsText" text="21">
      <formula>NOT(ISERROR(SEARCH("21",I1)))</formula>
    </cfRule>
    <cfRule type="cellIs" dxfId="1" priority="3" operator="equal">
      <formula>0</formula>
    </cfRule>
  </conditionalFormatting>
  <conditionalFormatting sqref="I23">
    <cfRule type="cellIs" dxfId="0" priority="1" operator="lessThan">
      <formula>0</formula>
    </cfRule>
  </conditionalFormatting>
  <pageMargins left="0.19685039370078741" right="0.19685039370078741" top="1.1811023622047245" bottom="0.39370078740157483" header="0.31496062992125984" footer="0.31496062992125984"/>
  <pageSetup paperSize="9" scale="86"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FF4D2D-2798-41FF-8019-B31839DF6754}">
  <sheetPr>
    <tabColor rgb="FF00B0F0"/>
    <pageSetUpPr fitToPage="1"/>
  </sheetPr>
  <dimension ref="A1:K90"/>
  <sheetViews>
    <sheetView showGridLines="0" zoomScaleNormal="100" workbookViewId="0">
      <selection activeCell="B17" sqref="B17:C17"/>
    </sheetView>
  </sheetViews>
  <sheetFormatPr defaultColWidth="8.85546875" defaultRowHeight="15" x14ac:dyDescent="0.25"/>
  <cols>
    <col min="1" max="1" width="8.7109375" style="1" customWidth="1"/>
    <col min="2" max="2" width="38.7109375" style="19" customWidth="1"/>
    <col min="3" max="3" width="29.5703125" style="1" customWidth="1"/>
    <col min="4" max="4" width="28.7109375" style="1" customWidth="1"/>
    <col min="5" max="5" width="31.7109375" style="1" customWidth="1"/>
    <col min="6" max="6" width="45" style="1" customWidth="1"/>
    <col min="7" max="7" width="39.7109375" style="1" customWidth="1"/>
    <col min="8" max="9" width="0" style="1" hidden="1" customWidth="1"/>
    <col min="10" max="10" width="4.5703125" style="1" customWidth="1"/>
    <col min="11" max="11" width="72.42578125" style="1" customWidth="1"/>
    <col min="12" max="12" width="14" style="1" customWidth="1"/>
    <col min="13" max="16384" width="8.85546875" style="1"/>
  </cols>
  <sheetData>
    <row r="1" spans="1:11" ht="12.6" customHeight="1" x14ac:dyDescent="0.25">
      <c r="A1" s="168" t="s">
        <v>37</v>
      </c>
      <c r="B1" s="169"/>
      <c r="C1" s="170" t="str">
        <f>IF('1. SOUHRNNÉ INFORMACE'!B5=0,"",'1. SOUHRNNÉ INFORMACE'!B5)</f>
        <v/>
      </c>
      <c r="D1" s="171"/>
      <c r="E1" s="172" t="str">
        <f>'1. SOUHRNNÉ INFORMACE'!B2</f>
        <v>OPH2023</v>
      </c>
      <c r="F1" s="97" t="e">
        <f>'2A. Aktivita 1'!D9+'2A. Aktivita 2'!D8+'2A. Aktivita 3'!D8+#REF!</f>
        <v>#REF!</v>
      </c>
    </row>
    <row r="2" spans="1:11" ht="15.6" customHeight="1" x14ac:dyDescent="0.25">
      <c r="A2" s="175" t="s">
        <v>25</v>
      </c>
      <c r="B2" s="176" t="s">
        <v>25</v>
      </c>
      <c r="C2" s="177" t="str">
        <f>IF('1. SOUHRNNÉ INFORMACE'!B6=0,"",'1. SOUHRNNÉ INFORMACE'!B6)</f>
        <v/>
      </c>
      <c r="D2" s="178"/>
      <c r="E2" s="173"/>
    </row>
    <row r="3" spans="1:11" ht="16.899999999999999" customHeight="1" x14ac:dyDescent="0.25">
      <c r="A3" s="175" t="s">
        <v>33</v>
      </c>
      <c r="B3" s="176" t="s">
        <v>33</v>
      </c>
      <c r="C3" s="177" t="str">
        <f>IF('1. SOUHRNNÉ INFORMACE'!B9=0,"",'1. SOUHRNNÉ INFORMACE'!B9)</f>
        <v/>
      </c>
      <c r="D3" s="178"/>
      <c r="E3" s="173"/>
    </row>
    <row r="4" spans="1:11" ht="15.6" customHeight="1" x14ac:dyDescent="0.25">
      <c r="A4" s="179" t="s">
        <v>34</v>
      </c>
      <c r="B4" s="180" t="s">
        <v>34</v>
      </c>
      <c r="C4" s="177" t="str">
        <f>IF('1. SOUHRNNÉ INFORMACE'!B10=0,"",'1. SOUHRNNÉ INFORMACE'!B10)</f>
        <v/>
      </c>
      <c r="D4" s="178"/>
      <c r="E4" s="174"/>
    </row>
    <row r="5" spans="1:11" s="13" customFormat="1" ht="54" customHeight="1" thickBot="1" x14ac:dyDescent="0.3">
      <c r="A5" s="166" t="s">
        <v>35</v>
      </c>
      <c r="B5" s="167"/>
      <c r="C5" s="72" t="s">
        <v>124</v>
      </c>
      <c r="D5" s="72" t="s">
        <v>93</v>
      </c>
      <c r="E5" s="12" t="s">
        <v>119</v>
      </c>
      <c r="K5" s="1"/>
    </row>
    <row r="6" spans="1:11" ht="33.75" customHeight="1" x14ac:dyDescent="0.25">
      <c r="A6" s="192" t="str">
        <f>'1. SOUHRNNÉ INFORMACE'!A10</f>
        <v>Oblast podpory A - Rozvoj a podpora sportu</v>
      </c>
      <c r="B6" s="193"/>
      <c r="C6" s="87">
        <f>'1. SOUHRNNÉ INFORMACE'!B12-'1. SOUHRNNÉ INFORMACE'!B13</f>
        <v>0</v>
      </c>
      <c r="D6" s="96">
        <f>D38+'2A. Aktivita 1'!D9+'2A. Aktivita 2'!D9+'2A. Aktivita 3'!D9</f>
        <v>0</v>
      </c>
      <c r="E6" s="73" t="str">
        <f>IF(D6&gt;C6,"NÁKLADY PŘEVYŠUJÍ VÝŠI DOTACE K VYÚČTOVÁNÍ","")</f>
        <v/>
      </c>
    </row>
    <row r="7" spans="1:11" ht="37.9" customHeight="1" thickBot="1" x14ac:dyDescent="0.3">
      <c r="A7" s="163" t="str">
        <f>IF(E7&gt;0,"Vratka nevyčerpané dotacev období 1.1.2024 - 15.2.2024 na účet č. 6015-4929001/0710 a zároveň prosím zašlete avízo o vratce - Příloha AVÍZO VRATKA na email vratka-dotace@nsa.gov.cz)",IF(E7&lt;0,"výše nákladů převyšuje výši dotace",""))</f>
        <v/>
      </c>
      <c r="B7" s="164"/>
      <c r="C7" s="164"/>
      <c r="D7" s="164"/>
      <c r="E7" s="95">
        <f>C6-D38</f>
        <v>0</v>
      </c>
      <c r="F7" s="55"/>
      <c r="G7" s="54"/>
    </row>
    <row r="8" spans="1:11" ht="15.75" x14ac:dyDescent="0.25">
      <c r="A8" s="78"/>
      <c r="B8" s="79"/>
      <c r="C8" s="80"/>
      <c r="D8" s="81"/>
      <c r="E8" s="90"/>
      <c r="F8" s="2"/>
    </row>
    <row r="9" spans="1:11" x14ac:dyDescent="0.25">
      <c r="A9" s="82" t="s">
        <v>62</v>
      </c>
      <c r="B9" s="59" t="s">
        <v>61</v>
      </c>
      <c r="C9" s="59"/>
      <c r="D9" s="60">
        <f>'2A. Aktivita 1'!D12+'2A. Aktivita 2'!D12+'2A. Aktivita 3'!D12</f>
        <v>0</v>
      </c>
      <c r="E9" s="83"/>
    </row>
    <row r="10" spans="1:11" x14ac:dyDescent="0.25">
      <c r="A10" s="77" t="s">
        <v>63</v>
      </c>
      <c r="B10" s="186" t="s">
        <v>65</v>
      </c>
      <c r="C10" s="187"/>
      <c r="D10" s="71">
        <f>'2A. Aktivita 1'!D13+'2A. Aktivita 2'!D13+'2A. Aktivita 3'!D13</f>
        <v>0</v>
      </c>
      <c r="E10" s="69"/>
    </row>
    <row r="11" spans="1:11" ht="56.25" customHeight="1" x14ac:dyDescent="0.25">
      <c r="A11" s="50"/>
      <c r="B11" s="181" t="s">
        <v>94</v>
      </c>
      <c r="C11" s="188"/>
      <c r="D11" s="93">
        <f>'2A. Aktivita 1'!D14+'2A. Aktivita 2'!D14+'2A. Aktivita 3'!D14</f>
        <v>0</v>
      </c>
      <c r="E11" s="88"/>
    </row>
    <row r="12" spans="1:11" x14ac:dyDescent="0.25">
      <c r="A12" s="50"/>
      <c r="B12" s="181" t="s">
        <v>82</v>
      </c>
      <c r="C12" s="188"/>
      <c r="D12" s="93">
        <f>'2A. Aktivita 1'!D15+'2A. Aktivita 2'!D15+'2A. Aktivita 3'!D15</f>
        <v>0</v>
      </c>
      <c r="E12" s="88"/>
      <c r="F12" s="46"/>
    </row>
    <row r="13" spans="1:11" x14ac:dyDescent="0.25">
      <c r="A13" s="49" t="s">
        <v>79</v>
      </c>
      <c r="B13" s="189" t="s">
        <v>80</v>
      </c>
      <c r="C13" s="190"/>
      <c r="D13" s="93">
        <f>'2A. Aktivita 1'!D16+'2A. Aktivita 2'!D16+'2A. Aktivita 3'!D16</f>
        <v>0</v>
      </c>
      <c r="E13" s="88"/>
      <c r="F13" s="46"/>
    </row>
    <row r="14" spans="1:11" x14ac:dyDescent="0.25">
      <c r="A14" s="49" t="s">
        <v>83</v>
      </c>
      <c r="B14" s="191" t="s">
        <v>84</v>
      </c>
      <c r="C14" s="190"/>
      <c r="D14" s="93">
        <f>'2A. Aktivita 1'!D17+'2A. Aktivita 2'!D17+'2A. Aktivita 3'!D17</f>
        <v>0</v>
      </c>
      <c r="E14" s="88"/>
      <c r="F14" s="46"/>
    </row>
    <row r="15" spans="1:11" x14ac:dyDescent="0.25">
      <c r="A15" s="47" t="s">
        <v>64</v>
      </c>
      <c r="B15" s="48" t="s">
        <v>66</v>
      </c>
      <c r="C15" s="48"/>
      <c r="D15" s="51">
        <f>'2A. Aktivita 1'!D18+'2A. Aktivita 2'!D18+'2A. Aktivita 3'!D18</f>
        <v>0</v>
      </c>
      <c r="E15" s="61"/>
      <c r="F15" s="46"/>
    </row>
    <row r="16" spans="1:11" x14ac:dyDescent="0.25">
      <c r="A16" s="49" t="s">
        <v>67</v>
      </c>
      <c r="B16" s="194" t="s">
        <v>68</v>
      </c>
      <c r="C16" s="195"/>
      <c r="D16" s="135">
        <f>'2A. Aktivita 1'!D19+'2A. Aktivita 2'!D19+'2A. Aktivita 3'!D19</f>
        <v>0</v>
      </c>
      <c r="E16" s="70"/>
      <c r="F16" s="46"/>
    </row>
    <row r="17" spans="1:6" ht="30" customHeight="1" x14ac:dyDescent="0.25">
      <c r="A17" s="49"/>
      <c r="B17" s="196" t="s">
        <v>145</v>
      </c>
      <c r="C17" s="197"/>
      <c r="D17" s="93">
        <f>'2A. Aktivita 1'!D20+'2A. Aktivita 2'!D20+'2A. Aktivita 3'!D20</f>
        <v>0</v>
      </c>
      <c r="E17" s="88"/>
      <c r="F17" s="92"/>
    </row>
    <row r="18" spans="1:6" x14ac:dyDescent="0.25">
      <c r="A18" s="49"/>
      <c r="B18" s="196" t="s">
        <v>146</v>
      </c>
      <c r="C18" s="197"/>
      <c r="D18" s="93">
        <f>'2A. Aktivita 1'!D21+'2A. Aktivita 2'!D21+'2A. Aktivita 3'!D21</f>
        <v>0</v>
      </c>
      <c r="E18" s="88"/>
      <c r="F18" s="46"/>
    </row>
    <row r="19" spans="1:6" x14ac:dyDescent="0.25">
      <c r="A19" s="49" t="s">
        <v>69</v>
      </c>
      <c r="B19" s="194" t="s">
        <v>81</v>
      </c>
      <c r="C19" s="195"/>
      <c r="D19" s="91">
        <f>'2A. Aktivita 1'!D22+'2A. Aktivita 2'!D22+'2A. Aktivita 3'!D22</f>
        <v>0</v>
      </c>
      <c r="E19" s="70"/>
      <c r="F19" s="46"/>
    </row>
    <row r="20" spans="1:6" x14ac:dyDescent="0.25">
      <c r="A20" s="49"/>
      <c r="B20" s="200" t="s">
        <v>147</v>
      </c>
      <c r="C20" s="188"/>
      <c r="D20" s="93">
        <f>'2A. Aktivita 1'!D23+'2A. Aktivita 2'!D23+'2A. Aktivita 3'!D23</f>
        <v>0</v>
      </c>
      <c r="E20" s="88"/>
      <c r="F20" s="46"/>
    </row>
    <row r="21" spans="1:6" ht="29.45" customHeight="1" x14ac:dyDescent="0.25">
      <c r="A21" s="49"/>
      <c r="B21" s="202" t="s">
        <v>152</v>
      </c>
      <c r="C21" s="203"/>
      <c r="D21" s="93">
        <f>'2A. Aktivita 1'!D24+'2A. Aktivita 2'!D24+'2A. Aktivita 3'!D24</f>
        <v>0</v>
      </c>
      <c r="E21" s="88"/>
      <c r="F21" s="92" t="str">
        <f>IF(D21=0,"",IF(D21&gt;($C$6*0.1),"POLOŽKA PŘESAHUJE LIMIT",""))</f>
        <v/>
      </c>
    </row>
    <row r="22" spans="1:6" x14ac:dyDescent="0.25">
      <c r="A22" s="49" t="s">
        <v>70</v>
      </c>
      <c r="B22" s="198" t="s">
        <v>71</v>
      </c>
      <c r="C22" s="199"/>
      <c r="D22" s="136">
        <f>'2A. Aktivita 1'!D25+'2A. Aktivita 2'!D25+'2A. Aktivita 3'!D25</f>
        <v>0</v>
      </c>
      <c r="E22" s="137"/>
      <c r="F22" s="46"/>
    </row>
    <row r="23" spans="1:6" x14ac:dyDescent="0.25">
      <c r="A23" s="50"/>
      <c r="B23" s="181" t="s">
        <v>148</v>
      </c>
      <c r="C23" s="188"/>
      <c r="D23" s="93">
        <f>'2A. Aktivita 1'!D26+'2A. Aktivita 2'!D26+'2A. Aktivita 3'!D26</f>
        <v>0</v>
      </c>
      <c r="E23" s="88"/>
    </row>
    <row r="24" spans="1:6" ht="33" customHeight="1" x14ac:dyDescent="0.25">
      <c r="A24" s="50"/>
      <c r="B24" s="181" t="s">
        <v>150</v>
      </c>
      <c r="C24" s="188"/>
      <c r="D24" s="93">
        <f>'2A. Aktivita 1'!D27+'2A. Aktivita 2'!D27+'2A. Aktivita 3'!D27</f>
        <v>0</v>
      </c>
      <c r="E24" s="88"/>
    </row>
    <row r="25" spans="1:6" ht="34.9" customHeight="1" x14ac:dyDescent="0.25">
      <c r="A25" s="50"/>
      <c r="B25" s="181" t="s">
        <v>149</v>
      </c>
      <c r="C25" s="188"/>
      <c r="D25" s="93">
        <f>'2A. Aktivita 1'!D28+'2A. Aktivita 2'!D28+'2A. Aktivita 3'!D28</f>
        <v>0</v>
      </c>
      <c r="E25" s="88"/>
    </row>
    <row r="26" spans="1:6" ht="39.950000000000003" customHeight="1" x14ac:dyDescent="0.25">
      <c r="A26" s="50"/>
      <c r="B26" s="202" t="s">
        <v>151</v>
      </c>
      <c r="C26" s="204"/>
      <c r="D26" s="93">
        <f>'2A. Aktivita 1'!D29+'2A. Aktivita 2'!D29+'2A. Aktivita 3'!D29</f>
        <v>0</v>
      </c>
      <c r="E26" s="88"/>
      <c r="F26" s="92" t="str">
        <f>IF(D26=0,"",IF(D26&gt;($C$6*0.1),"POLOŽKA PŘESAHUJE LIMIT",""))</f>
        <v/>
      </c>
    </row>
    <row r="27" spans="1:6" ht="45.6" customHeight="1" x14ac:dyDescent="0.25">
      <c r="A27" s="50"/>
      <c r="B27" s="181" t="s">
        <v>86</v>
      </c>
      <c r="C27" s="188"/>
      <c r="D27" s="93">
        <f>'2A. Aktivita 1'!D30+'2A. Aktivita 2'!D30+'2A. Aktivita 3'!D30</f>
        <v>0</v>
      </c>
      <c r="E27" s="88"/>
    </row>
    <row r="28" spans="1:6" x14ac:dyDescent="0.25">
      <c r="A28" s="50"/>
      <c r="B28" s="181" t="s">
        <v>72</v>
      </c>
      <c r="C28" s="188"/>
      <c r="D28" s="93">
        <f>'2A. Aktivita 1'!D31+'2A. Aktivita 2'!D31+'2A. Aktivita 3'!D31</f>
        <v>0</v>
      </c>
      <c r="E28" s="88"/>
    </row>
    <row r="29" spans="1:6" x14ac:dyDescent="0.25">
      <c r="A29" s="47" t="s">
        <v>75</v>
      </c>
      <c r="B29" s="48" t="s">
        <v>38</v>
      </c>
      <c r="C29" s="48"/>
      <c r="D29" s="51">
        <f>'2A. Aktivita 1'!D32+'2A. Aktivita 2'!D32+'2A. Aktivita 3'!D32</f>
        <v>0</v>
      </c>
      <c r="E29" s="61"/>
    </row>
    <row r="30" spans="1:6" x14ac:dyDescent="0.25">
      <c r="A30" s="49" t="s">
        <v>73</v>
      </c>
      <c r="B30" s="201" t="s">
        <v>128</v>
      </c>
      <c r="C30" s="195"/>
      <c r="D30" s="65">
        <f>'2A. Aktivita 1'!D33+'2A. Aktivita 2'!D33+'2A. Aktivita 3'!D33</f>
        <v>0</v>
      </c>
      <c r="E30" s="137"/>
      <c r="F30" s="46"/>
    </row>
    <row r="31" spans="1:6" x14ac:dyDescent="0.25">
      <c r="A31" s="49"/>
      <c r="B31" s="181" t="s">
        <v>87</v>
      </c>
      <c r="C31" s="188"/>
      <c r="D31" s="93">
        <f>'2A. Aktivita 1'!D34+'2A. Aktivita 2'!D34+'2A. Aktivita 3'!D34</f>
        <v>0</v>
      </c>
      <c r="E31" s="88"/>
      <c r="F31" s="46"/>
    </row>
    <row r="32" spans="1:6" x14ac:dyDescent="0.25">
      <c r="A32" s="49"/>
      <c r="B32" s="181" t="s">
        <v>88</v>
      </c>
      <c r="C32" s="188"/>
      <c r="D32" s="93">
        <f>'2A. Aktivita 1'!D35+'2A. Aktivita 2'!D35+'2A. Aktivita 3'!D35</f>
        <v>0</v>
      </c>
      <c r="E32" s="88"/>
      <c r="F32" s="46"/>
    </row>
    <row r="33" spans="1:7" x14ac:dyDescent="0.25">
      <c r="A33" s="49" t="s">
        <v>74</v>
      </c>
      <c r="B33" s="200" t="s">
        <v>89</v>
      </c>
      <c r="C33" s="188"/>
      <c r="D33" s="93">
        <f>'2A. Aktivita 1'!D36+'2A. Aktivita 2'!D36+'2A. Aktivita 3'!D36</f>
        <v>0</v>
      </c>
      <c r="E33" s="88"/>
    </row>
    <row r="34" spans="1:7" x14ac:dyDescent="0.25">
      <c r="A34" s="47" t="s">
        <v>76</v>
      </c>
      <c r="B34" s="48" t="s">
        <v>120</v>
      </c>
      <c r="C34" s="48"/>
      <c r="D34" s="51">
        <f>'2A. Aktivita 1'!D37+'2A. Aktivita 2'!D37+'2A. Aktivita 3'!D37</f>
        <v>0</v>
      </c>
      <c r="E34" s="61"/>
    </row>
    <row r="35" spans="1:7" x14ac:dyDescent="0.25">
      <c r="A35" s="49" t="s">
        <v>121</v>
      </c>
      <c r="B35" s="198" t="s">
        <v>122</v>
      </c>
      <c r="C35" s="199"/>
      <c r="D35" s="65">
        <f>'2A. Aktivita 1'!D38+'2A. Aktivita 2'!D38+'2A. Aktivita 3'!D38</f>
        <v>0</v>
      </c>
      <c r="E35" s="137"/>
    </row>
    <row r="36" spans="1:7" x14ac:dyDescent="0.25">
      <c r="A36" s="49"/>
      <c r="B36" s="181" t="s">
        <v>90</v>
      </c>
      <c r="C36" s="182"/>
      <c r="D36" s="93">
        <f>'2A. Aktivita 1'!D39+'2A. Aktivita 2'!D39+'2A. Aktivita 3'!D39</f>
        <v>0</v>
      </c>
      <c r="E36" s="88"/>
    </row>
    <row r="37" spans="1:7" x14ac:dyDescent="0.25">
      <c r="A37" s="50"/>
      <c r="B37" s="181" t="s">
        <v>91</v>
      </c>
      <c r="C37" s="182"/>
      <c r="D37" s="93">
        <f>'2A. Aktivita 1'!D40+'2A. Aktivita 2'!D40+'2A. Aktivita 3'!D40</f>
        <v>0</v>
      </c>
      <c r="E37" s="88"/>
    </row>
    <row r="38" spans="1:7" x14ac:dyDescent="0.25">
      <c r="A38" s="183" t="s">
        <v>92</v>
      </c>
      <c r="B38" s="184"/>
      <c r="C38" s="185"/>
      <c r="D38" s="52">
        <f>'2A. Aktivita 1'!D41+'2A. Aktivita 2'!D41+'2A. Aktivita 3'!D41</f>
        <v>0</v>
      </c>
      <c r="E38" s="52"/>
      <c r="F38" s="55"/>
      <c r="G38" s="54"/>
    </row>
    <row r="39" spans="1:7" x14ac:dyDescent="0.25">
      <c r="B39" s="14"/>
      <c r="C39" s="15"/>
      <c r="D39" s="15"/>
      <c r="E39" s="16"/>
    </row>
    <row r="40" spans="1:7" x14ac:dyDescent="0.25">
      <c r="B40" s="141"/>
      <c r="D40" s="142"/>
      <c r="E40" s="143"/>
    </row>
    <row r="41" spans="1:7" ht="14.45" customHeight="1" x14ac:dyDescent="0.25">
      <c r="A41" s="165" t="s">
        <v>36</v>
      </c>
      <c r="B41" s="165"/>
      <c r="C41" s="165"/>
      <c r="D41" s="165"/>
      <c r="E41" s="165"/>
    </row>
    <row r="42" spans="1:7" x14ac:dyDescent="0.25">
      <c r="A42" s="165"/>
      <c r="B42" s="165"/>
      <c r="C42" s="165"/>
      <c r="D42" s="165"/>
      <c r="E42" s="165"/>
    </row>
    <row r="43" spans="1:7" x14ac:dyDescent="0.25">
      <c r="B43" s="57"/>
      <c r="C43" s="17"/>
      <c r="D43" s="18"/>
      <c r="E43" s="16"/>
    </row>
    <row r="44" spans="1:7" ht="20.45" customHeight="1" x14ac:dyDescent="0.25">
      <c r="A44" s="162" t="s">
        <v>77</v>
      </c>
      <c r="B44" s="162"/>
      <c r="C44" s="162"/>
      <c r="D44" s="162"/>
      <c r="E44" s="162"/>
    </row>
    <row r="45" spans="1:7" ht="25.15" customHeight="1" x14ac:dyDescent="0.25">
      <c r="A45" s="162"/>
      <c r="B45" s="162"/>
      <c r="C45" s="162"/>
      <c r="D45" s="162"/>
      <c r="E45" s="162"/>
    </row>
    <row r="46" spans="1:7" x14ac:dyDescent="0.25">
      <c r="B46" s="15"/>
      <c r="C46" s="15"/>
      <c r="D46" s="15"/>
      <c r="E46" s="16"/>
    </row>
    <row r="49" spans="2:5" x14ac:dyDescent="0.25">
      <c r="B49" s="15"/>
      <c r="C49" s="15"/>
      <c r="D49" s="15"/>
      <c r="E49" s="16"/>
    </row>
    <row r="50" spans="2:5" x14ac:dyDescent="0.25">
      <c r="B50" s="15"/>
      <c r="C50" s="15"/>
      <c r="D50" s="15"/>
      <c r="E50" s="16"/>
    </row>
    <row r="51" spans="2:5" x14ac:dyDescent="0.25">
      <c r="B51" s="15"/>
      <c r="C51" s="15"/>
      <c r="D51" s="15"/>
      <c r="E51" s="16"/>
    </row>
    <row r="52" spans="2:5" x14ac:dyDescent="0.25">
      <c r="B52" s="15"/>
      <c r="C52" s="15"/>
      <c r="D52" s="15"/>
      <c r="E52" s="16"/>
    </row>
    <row r="53" spans="2:5" x14ac:dyDescent="0.25">
      <c r="B53" s="15"/>
      <c r="C53" s="15"/>
      <c r="D53" s="15"/>
      <c r="E53" s="16"/>
    </row>
    <row r="54" spans="2:5" x14ac:dyDescent="0.25">
      <c r="B54" s="15"/>
      <c r="C54" s="15"/>
      <c r="D54" s="15"/>
      <c r="E54" s="16"/>
    </row>
    <row r="55" spans="2:5" x14ac:dyDescent="0.25">
      <c r="B55" s="15"/>
      <c r="C55" s="15"/>
      <c r="D55" s="15"/>
      <c r="E55" s="16"/>
    </row>
    <row r="56" spans="2:5" x14ac:dyDescent="0.25">
      <c r="B56" s="15"/>
      <c r="C56" s="15"/>
      <c r="D56" s="15"/>
      <c r="E56" s="16"/>
    </row>
    <row r="57" spans="2:5" x14ac:dyDescent="0.25">
      <c r="B57" s="15"/>
      <c r="C57" s="15"/>
      <c r="D57" s="15"/>
      <c r="E57" s="16"/>
    </row>
    <row r="58" spans="2:5" x14ac:dyDescent="0.25">
      <c r="B58" s="15"/>
      <c r="C58" s="15"/>
      <c r="D58" s="15"/>
      <c r="E58" s="16"/>
    </row>
    <row r="59" spans="2:5" x14ac:dyDescent="0.25">
      <c r="B59" s="15"/>
      <c r="C59" s="15"/>
      <c r="D59" s="15"/>
      <c r="E59" s="16"/>
    </row>
    <row r="60" spans="2:5" x14ac:dyDescent="0.25">
      <c r="B60" s="15"/>
      <c r="C60" s="15"/>
      <c r="D60" s="15"/>
      <c r="E60" s="16"/>
    </row>
    <row r="61" spans="2:5" x14ac:dyDescent="0.25">
      <c r="B61" s="15"/>
      <c r="C61" s="15"/>
      <c r="D61" s="15"/>
      <c r="E61" s="16"/>
    </row>
    <row r="62" spans="2:5" x14ac:dyDescent="0.25">
      <c r="B62" s="15"/>
      <c r="C62" s="15"/>
      <c r="D62" s="15"/>
      <c r="E62" s="16"/>
    </row>
    <row r="63" spans="2:5" x14ac:dyDescent="0.25">
      <c r="B63" s="15"/>
      <c r="C63" s="15"/>
      <c r="D63" s="15"/>
      <c r="E63" s="16"/>
    </row>
    <row r="64" spans="2:5" x14ac:dyDescent="0.25">
      <c r="B64" s="15"/>
      <c r="C64" s="15"/>
      <c r="D64" s="15"/>
      <c r="E64" s="16"/>
    </row>
    <row r="65" spans="2:5" x14ac:dyDescent="0.25">
      <c r="B65" s="15"/>
      <c r="C65" s="15"/>
      <c r="D65" s="15"/>
      <c r="E65" s="16"/>
    </row>
    <row r="66" spans="2:5" x14ac:dyDescent="0.25">
      <c r="B66" s="15"/>
      <c r="C66" s="15"/>
      <c r="D66" s="15"/>
      <c r="E66" s="16"/>
    </row>
    <row r="67" spans="2:5" x14ac:dyDescent="0.25">
      <c r="B67" s="15"/>
      <c r="C67" s="15"/>
      <c r="D67" s="15"/>
      <c r="E67" s="16"/>
    </row>
    <row r="68" spans="2:5" x14ac:dyDescent="0.25">
      <c r="B68" s="15"/>
      <c r="C68" s="15"/>
      <c r="D68" s="15"/>
      <c r="E68" s="16"/>
    </row>
    <row r="69" spans="2:5" x14ac:dyDescent="0.25">
      <c r="B69" s="15"/>
      <c r="C69" s="15"/>
      <c r="D69" s="15"/>
      <c r="E69" s="16"/>
    </row>
    <row r="70" spans="2:5" x14ac:dyDescent="0.25">
      <c r="B70" s="15"/>
      <c r="C70" s="15"/>
      <c r="D70" s="15"/>
      <c r="E70" s="16"/>
    </row>
    <row r="71" spans="2:5" x14ac:dyDescent="0.25">
      <c r="B71" s="15"/>
      <c r="C71" s="15"/>
      <c r="D71" s="15"/>
      <c r="E71" s="16"/>
    </row>
    <row r="72" spans="2:5" x14ac:dyDescent="0.25">
      <c r="B72" s="15"/>
      <c r="C72" s="15"/>
      <c r="D72" s="15"/>
      <c r="E72" s="16"/>
    </row>
    <row r="73" spans="2:5" x14ac:dyDescent="0.25">
      <c r="B73" s="15"/>
      <c r="C73" s="15"/>
      <c r="D73" s="15"/>
      <c r="E73" s="16"/>
    </row>
    <row r="74" spans="2:5" x14ac:dyDescent="0.25">
      <c r="B74" s="15"/>
      <c r="C74" s="15"/>
      <c r="D74" s="15"/>
      <c r="E74" s="16"/>
    </row>
    <row r="75" spans="2:5" x14ac:dyDescent="0.25">
      <c r="B75" s="15"/>
      <c r="C75" s="15"/>
      <c r="D75" s="15"/>
      <c r="E75" s="16"/>
    </row>
    <row r="76" spans="2:5" x14ac:dyDescent="0.25">
      <c r="B76" s="15"/>
      <c r="C76" s="15"/>
      <c r="D76" s="15"/>
      <c r="E76" s="16"/>
    </row>
    <row r="77" spans="2:5" x14ac:dyDescent="0.25">
      <c r="B77" s="15"/>
      <c r="C77" s="15"/>
      <c r="D77" s="15"/>
      <c r="E77" s="16"/>
    </row>
    <row r="78" spans="2:5" x14ac:dyDescent="0.25">
      <c r="B78" s="15"/>
      <c r="C78" s="15"/>
      <c r="D78" s="15"/>
      <c r="E78" s="16"/>
    </row>
    <row r="79" spans="2:5" x14ac:dyDescent="0.25">
      <c r="B79" s="15"/>
      <c r="C79" s="15"/>
      <c r="D79" s="15"/>
      <c r="E79" s="16"/>
    </row>
    <row r="80" spans="2:5" x14ac:dyDescent="0.25">
      <c r="B80" s="15"/>
      <c r="C80" s="15"/>
      <c r="D80" s="15"/>
      <c r="E80" s="16"/>
    </row>
    <row r="81" spans="2:5" x14ac:dyDescent="0.25">
      <c r="B81" s="15"/>
      <c r="C81" s="15"/>
      <c r="D81" s="15"/>
      <c r="E81" s="16"/>
    </row>
    <row r="82" spans="2:5" x14ac:dyDescent="0.25">
      <c r="B82" s="15"/>
      <c r="C82" s="15"/>
      <c r="D82" s="15"/>
      <c r="E82" s="16"/>
    </row>
    <row r="83" spans="2:5" x14ac:dyDescent="0.25">
      <c r="B83" s="15"/>
      <c r="C83" s="15"/>
      <c r="D83" s="15"/>
      <c r="E83" s="16"/>
    </row>
    <row r="84" spans="2:5" x14ac:dyDescent="0.25">
      <c r="B84" s="15"/>
      <c r="C84" s="15"/>
      <c r="D84" s="15"/>
      <c r="E84" s="16"/>
    </row>
    <row r="85" spans="2:5" x14ac:dyDescent="0.25">
      <c r="B85" s="15"/>
      <c r="C85" s="15"/>
      <c r="D85" s="15"/>
      <c r="E85" s="16"/>
    </row>
    <row r="86" spans="2:5" x14ac:dyDescent="0.25">
      <c r="B86" s="15"/>
      <c r="C86" s="15"/>
      <c r="D86" s="15"/>
      <c r="E86" s="16"/>
    </row>
    <row r="87" spans="2:5" x14ac:dyDescent="0.25">
      <c r="B87" s="15"/>
      <c r="C87" s="15"/>
      <c r="D87" s="15"/>
      <c r="E87" s="16"/>
    </row>
    <row r="88" spans="2:5" x14ac:dyDescent="0.25">
      <c r="B88" s="15"/>
      <c r="C88" s="15"/>
      <c r="D88" s="15"/>
      <c r="E88" s="16"/>
    </row>
    <row r="89" spans="2:5" x14ac:dyDescent="0.25">
      <c r="B89" s="15"/>
      <c r="C89" s="15"/>
      <c r="D89" s="15"/>
      <c r="E89" s="16"/>
    </row>
    <row r="90" spans="2:5" x14ac:dyDescent="0.25">
      <c r="B90" s="15"/>
      <c r="C90" s="15"/>
      <c r="D90" s="15"/>
      <c r="E90" s="16"/>
    </row>
  </sheetData>
  <sheetProtection algorithmName="SHA-512" hashValue="HeKV2IPg8dzMMXuccgmlKPM31L8JaNi5eerER3ZPyvAmx+3Og9ZaQOFkdFk3c/wcp31Dpa6MnnZdsFUwuVPZwA==" saltValue="kl7rldRQf6ADrzw4lFrqKg==" spinCount="100000" sheet="1" objects="1" scenarios="1"/>
  <mergeCells count="40">
    <mergeCell ref="B26:C26"/>
    <mergeCell ref="B27:C27"/>
    <mergeCell ref="B28:C28"/>
    <mergeCell ref="A6:B6"/>
    <mergeCell ref="B16:C16"/>
    <mergeCell ref="B17:C17"/>
    <mergeCell ref="B18:C18"/>
    <mergeCell ref="B35:C35"/>
    <mergeCell ref="B31:C31"/>
    <mergeCell ref="B32:C32"/>
    <mergeCell ref="B33:C33"/>
    <mergeCell ref="B30:C30"/>
    <mergeCell ref="B19:C19"/>
    <mergeCell ref="B20:C20"/>
    <mergeCell ref="B21:C21"/>
    <mergeCell ref="B22:C22"/>
    <mergeCell ref="B23:C23"/>
    <mergeCell ref="B24:C24"/>
    <mergeCell ref="B25:C25"/>
    <mergeCell ref="B10:C10"/>
    <mergeCell ref="B11:C11"/>
    <mergeCell ref="B12:C12"/>
    <mergeCell ref="B13:C13"/>
    <mergeCell ref="B14:C14"/>
    <mergeCell ref="A44:E45"/>
    <mergeCell ref="A7:D7"/>
    <mergeCell ref="A41:E42"/>
    <mergeCell ref="A5:B5"/>
    <mergeCell ref="A1:B1"/>
    <mergeCell ref="C1:D1"/>
    <mergeCell ref="E1:E4"/>
    <mergeCell ref="A2:B2"/>
    <mergeCell ref="C2:D2"/>
    <mergeCell ref="A3:B3"/>
    <mergeCell ref="C3:D3"/>
    <mergeCell ref="A4:B4"/>
    <mergeCell ref="C4:D4"/>
    <mergeCell ref="B36:C36"/>
    <mergeCell ref="B37:C37"/>
    <mergeCell ref="A38:C38"/>
  </mergeCells>
  <phoneticPr fontId="19" type="noConversion"/>
  <conditionalFormatting sqref="A7:D7">
    <cfRule type="containsText" dxfId="126" priority="26" operator="containsText" text="Vratka">
      <formula>NOT(ISERROR(SEARCH("Vratka",A7)))</formula>
    </cfRule>
    <cfRule type="containsText" priority="27" operator="containsText" text="Vratka">
      <formula>NOT(ISERROR(SEARCH("Vratka",A7)))</formula>
    </cfRule>
  </conditionalFormatting>
  <conditionalFormatting sqref="C6:C7">
    <cfRule type="cellIs" dxfId="125" priority="11" operator="equal">
      <formula>0</formula>
    </cfRule>
  </conditionalFormatting>
  <conditionalFormatting sqref="E1">
    <cfRule type="containsText" dxfId="124" priority="18" operator="containsText" text="21">
      <formula>NOT(ISERROR(SEARCH("21",E1)))</formula>
    </cfRule>
    <cfRule type="cellIs" dxfId="123" priority="19" operator="equal">
      <formula>0</formula>
    </cfRule>
  </conditionalFormatting>
  <conditionalFormatting sqref="E7">
    <cfRule type="cellIs" dxfId="122" priority="3" operator="equal">
      <formula>0</formula>
    </cfRule>
    <cfRule type="cellIs" dxfId="121" priority="24" operator="lessThan">
      <formula>0</formula>
    </cfRule>
    <cfRule type="cellIs" dxfId="120" priority="25" operator="greaterThan">
      <formula>0</formula>
    </cfRule>
  </conditionalFormatting>
  <conditionalFormatting sqref="F7:G7">
    <cfRule type="containsText" dxfId="119" priority="10" operator="containsText" text="POZOR!!! Vykázaná/vyúčtovaná částka je vyšší než přidělená dotace při zohlednění případné vratky v průběhu roku. Proím zkontrolujte své výdaje a jednotlivé částky!!!!">
      <formula>NOT(ISERROR(SEARCH("POZOR!!! Vykázaná/vyúčtovaná částka je vyšší než přidělená dotace při zohlednění případné vratky v průběhu roku. Proím zkontrolujte své výdaje a jednotlivé částky!!!!",F7)))</formula>
    </cfRule>
  </conditionalFormatting>
  <conditionalFormatting sqref="F38:G38">
    <cfRule type="containsText" dxfId="118" priority="2" operator="containsText" text="POZOR!!! Vykázaná/vyúčtovaná částka je vyšší než přidělená dotace při zohlednění případné vratky v průběhu roku. Proím zkontrolujte své výdaje a jednotlivé částky!!!!">
      <formula>NOT(ISERROR(SEARCH("POZOR!!! Vykázaná/vyúčtovaná částka je vyšší než přidělená dotace při zohlednění případné vratky v průběhu roku. Proím zkontrolujte své výdaje a jednotlivé částky!!!!",F38)))</formula>
    </cfRule>
  </conditionalFormatting>
  <conditionalFormatting sqref="G7">
    <cfRule type="containsText" dxfId="117" priority="9" operator="containsText" text="VRAT">
      <formula>NOT(ISERROR(SEARCH("VRAT",G7)))</formula>
    </cfRule>
  </conditionalFormatting>
  <conditionalFormatting sqref="G38">
    <cfRule type="containsText" dxfId="116" priority="1" operator="containsText" text="VRAT">
      <formula>NOT(ISERROR(SEARCH("VRAT",G38)))</formula>
    </cfRule>
  </conditionalFormatting>
  <pageMargins left="0.25" right="0.25" top="0.75" bottom="0.75" header="0.3" footer="0.3"/>
  <pageSetup paperSize="9" scale="71" fitToHeight="0"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31D3CC-FC37-4676-98E6-7552D9EAF076}">
  <sheetPr codeName="List2">
    <tabColor rgb="FF66FFFF"/>
  </sheetPr>
  <dimension ref="A1:K78"/>
  <sheetViews>
    <sheetView zoomScaleNormal="100" workbookViewId="0">
      <selection activeCell="E7" sqref="E7"/>
    </sheetView>
  </sheetViews>
  <sheetFormatPr defaultColWidth="8.85546875" defaultRowHeight="15" x14ac:dyDescent="0.25"/>
  <cols>
    <col min="1" max="1" width="8.7109375" style="1" customWidth="1"/>
    <col min="2" max="2" width="38.7109375" style="19" customWidth="1"/>
    <col min="3" max="3" width="29.5703125" style="1" customWidth="1"/>
    <col min="4" max="4" width="28.7109375" style="1" customWidth="1"/>
    <col min="5" max="5" width="33.140625" style="1" customWidth="1"/>
    <col min="6" max="6" width="35" style="1" customWidth="1"/>
    <col min="7" max="7" width="39.7109375" style="1" customWidth="1"/>
    <col min="8" max="9" width="0" style="1" hidden="1" customWidth="1"/>
    <col min="10" max="10" width="4.5703125" style="1" customWidth="1"/>
    <col min="11" max="11" width="72.42578125" style="1" customWidth="1"/>
    <col min="12" max="12" width="14" style="1" customWidth="1"/>
    <col min="13" max="16384" width="8.85546875" style="1"/>
  </cols>
  <sheetData>
    <row r="1" spans="1:11" x14ac:dyDescent="0.25">
      <c r="A1" s="207" t="s">
        <v>37</v>
      </c>
      <c r="B1" s="208"/>
      <c r="C1" s="215" t="str">
        <f>IF('1. SOUHRNNÉ INFORMACE'!B5=0,"",'1. SOUHRNNÉ INFORMACE'!B5)</f>
        <v/>
      </c>
      <c r="D1" s="216"/>
      <c r="E1" s="172" t="str">
        <f>'1. SOUHRNNÉ INFORMACE'!B2</f>
        <v>OPH2023</v>
      </c>
    </row>
    <row r="2" spans="1:11" x14ac:dyDescent="0.25">
      <c r="A2" s="217" t="s">
        <v>25</v>
      </c>
      <c r="B2" s="218" t="s">
        <v>25</v>
      </c>
      <c r="C2" s="209" t="str">
        <f>IF('1. SOUHRNNÉ INFORMACE'!B6=0,"",'1. SOUHRNNÉ INFORMACE'!B6)</f>
        <v/>
      </c>
      <c r="D2" s="210"/>
      <c r="E2" s="173"/>
    </row>
    <row r="3" spans="1:11" x14ac:dyDescent="0.25">
      <c r="A3" s="98" t="s">
        <v>33</v>
      </c>
      <c r="B3" s="53" t="s">
        <v>33</v>
      </c>
      <c r="C3" s="209" t="str">
        <f>IF('1. SOUHRNNÉ INFORMACE'!B9=0,"",'1. SOUHRNNÉ INFORMACE'!B9)</f>
        <v/>
      </c>
      <c r="D3" s="210"/>
      <c r="E3" s="173"/>
    </row>
    <row r="4" spans="1:11" x14ac:dyDescent="0.25">
      <c r="A4" s="213" t="s">
        <v>34</v>
      </c>
      <c r="B4" s="214" t="s">
        <v>34</v>
      </c>
      <c r="C4" s="211" t="str">
        <f>IF('1. SOUHRNNÉ INFORMACE'!B10=0,"",'1. SOUHRNNÉ INFORMACE'!B10)</f>
        <v/>
      </c>
      <c r="D4" s="212"/>
      <c r="E4" s="173"/>
    </row>
    <row r="5" spans="1:11" ht="26.45" customHeight="1" x14ac:dyDescent="0.25">
      <c r="A5" s="230" t="str">
        <f>'2A. POUŽITÍ DOTACE-oblast A'!A6</f>
        <v>Oblast podpory A - Rozvoj a podpora sportu</v>
      </c>
      <c r="B5" s="231"/>
      <c r="C5" s="58"/>
      <c r="D5" s="94" t="s">
        <v>132</v>
      </c>
      <c r="E5" s="100" t="str">
        <f>IF('1. SOUHRNNÉ INFORMACE'!E2=0,"",'1. SOUHRNNÉ INFORMACE'!E2)</f>
        <v/>
      </c>
    </row>
    <row r="6" spans="1:11" s="13" customFormat="1" ht="51.6" customHeight="1" x14ac:dyDescent="0.25">
      <c r="A6" s="219" t="s">
        <v>125</v>
      </c>
      <c r="B6" s="220"/>
      <c r="C6" s="221"/>
      <c r="D6" s="222"/>
      <c r="E6" s="223"/>
      <c r="K6" s="1"/>
    </row>
    <row r="7" spans="1:11" s="13" customFormat="1" ht="51.6" customHeight="1" x14ac:dyDescent="0.25">
      <c r="A7" s="224" t="s">
        <v>127</v>
      </c>
      <c r="B7" s="225"/>
      <c r="C7" s="226"/>
      <c r="D7" s="89"/>
      <c r="E7" s="101"/>
      <c r="K7" s="1"/>
    </row>
    <row r="8" spans="1:11" s="13" customFormat="1" ht="51.6" customHeight="1" x14ac:dyDescent="0.25">
      <c r="A8" s="224" t="s">
        <v>133</v>
      </c>
      <c r="B8" s="225"/>
      <c r="C8" s="226"/>
      <c r="D8" s="89"/>
      <c r="E8" s="104"/>
      <c r="K8" s="1"/>
    </row>
    <row r="9" spans="1:11" s="13" customFormat="1" ht="43.5" customHeight="1" x14ac:dyDescent="0.25">
      <c r="A9" s="224" t="s">
        <v>140</v>
      </c>
      <c r="B9" s="225"/>
      <c r="C9" s="226"/>
      <c r="D9" s="89"/>
      <c r="E9" s="115" t="str">
        <f>IF(AND(E7="AKTIVITA NEZÁVAZNÁ DLE BODU 8.",D9&gt;0),"!!!CHYBA na BUŇCE D9",IF(AND(E7="AKTIVITA ZÁVAZNÁ DLE BODU 7.",D9&gt;D7/10),"!!!CHYBA na BUŇCE D9",""))</f>
        <v/>
      </c>
      <c r="F9" s="205" t="str">
        <f>IF(AND(E7="AKTIVITA NEZÁVAZNÁ DLE BODU 8.",D9&gt;0),"!!!PAUŠÁLNÍ VÝDAJE LZE UPLATNIT POUZE U AKTIVIT DLE BODU 7. ČÁSTI I. ROPD",IF(AND(E7="AKTIVITA ZÁVAZNÁ DLE BODU 7.",D9&gt;D7/10),"PAUŠÁLNÍ NÁKLADY PŘEVYŠUJÍ 10% Z POSKYTNUTÉ DOTACE",IF(D9&gt;D7-D8,"PAUŠÁL JE VYŠŠÍ NEŽ DOTACE PO VRATCE","")))</f>
        <v/>
      </c>
      <c r="G9" s="206"/>
      <c r="K9" s="1"/>
    </row>
    <row r="10" spans="1:11" ht="45" customHeight="1" x14ac:dyDescent="0.25">
      <c r="A10" s="227" t="s">
        <v>126</v>
      </c>
      <c r="B10" s="228"/>
      <c r="C10" s="229"/>
      <c r="D10" s="114">
        <f>D41</f>
        <v>0</v>
      </c>
      <c r="E10" s="102">
        <f>D7-D8-D9-D10</f>
        <v>0</v>
      </c>
      <c r="F10" s="232" t="str">
        <f>IF(ISBLANK(E7),"VYPLŇTE BUŇKU E7",IF(D8&gt;D7,"Vratka je vyšší než dotace",IF(AND(E7="AKTIVITA NEZÁVAZNÁ DLE BODU 8.",D10&gt;D7-D8),"výše nákladů převyšuje výši dotace",IF(AND(E7="AKTIVITA NEZÁVAZNÁ DLE BODU 8.",D10&lt;D7-D8),"žadatel část dotace (hodnota E10) přesunul ve prospěch jiné závazné aktivity dle bodu 7. části I. RoPD NEBO Vratka nevyčerpané dotace  v období 1.1.2024 - 15.2.2024 - viz list 2. POUŽITÍ DOTACE",IF(AND(E7="AKTIVITA ZÁVAZNÁ DLE BODU 7.",E10&gt;0),"Vratka nevyčerpané dotace  v období 1.1.2024 - 15.2.2024 - viz list 2. POUŽITÍ DOTACE",IF(AND(E7="AKTIVITA ZÁVAZNÁ DLE BODU 7.",D10+D9&gt;D7-D8),"výše nákladů (včetně vratky do 31.12.) převyšuje výši dotace NEBO žadatel část dotace (hodnota na E10) přesunul ve prospěch této závazné aktivity dle bodu 7. části I. RoPD",""))))))</f>
        <v>VYPLŇTE BUŇKU E7</v>
      </c>
      <c r="G10" s="232"/>
      <c r="H10" s="232"/>
      <c r="I10" s="232"/>
    </row>
    <row r="11" spans="1:11" ht="15.75" x14ac:dyDescent="0.25">
      <c r="A11" s="103"/>
      <c r="B11" s="79"/>
      <c r="C11" s="80"/>
      <c r="D11" s="81"/>
      <c r="E11" s="104"/>
      <c r="F11" s="2"/>
    </row>
    <row r="12" spans="1:11" x14ac:dyDescent="0.25">
      <c r="A12" s="105" t="s">
        <v>62</v>
      </c>
      <c r="B12" s="106" t="s">
        <v>61</v>
      </c>
      <c r="C12" s="106"/>
      <c r="D12" s="107">
        <f>SUM(D13,D16,D17)</f>
        <v>0</v>
      </c>
      <c r="E12" s="108"/>
    </row>
    <row r="13" spans="1:11" x14ac:dyDescent="0.25">
      <c r="A13" s="77" t="s">
        <v>63</v>
      </c>
      <c r="B13" s="186" t="s">
        <v>65</v>
      </c>
      <c r="C13" s="187"/>
      <c r="D13" s="71">
        <f>SUM(D14:D15)</f>
        <v>0</v>
      </c>
      <c r="E13" s="109"/>
    </row>
    <row r="14" spans="1:11" ht="56.25" customHeight="1" x14ac:dyDescent="0.25">
      <c r="A14" s="50"/>
      <c r="B14" s="181" t="s">
        <v>94</v>
      </c>
      <c r="C14" s="188"/>
      <c r="D14" s="74"/>
      <c r="E14" s="110"/>
    </row>
    <row r="15" spans="1:11" x14ac:dyDescent="0.25">
      <c r="A15" s="50"/>
      <c r="B15" s="181" t="s">
        <v>82</v>
      </c>
      <c r="C15" s="188"/>
      <c r="D15" s="74"/>
      <c r="E15" s="110"/>
      <c r="F15" s="46"/>
    </row>
    <row r="16" spans="1:11" x14ac:dyDescent="0.25">
      <c r="A16" s="49" t="s">
        <v>79</v>
      </c>
      <c r="B16" s="189" t="s">
        <v>80</v>
      </c>
      <c r="C16" s="190"/>
      <c r="D16" s="74"/>
      <c r="E16" s="110"/>
      <c r="F16" s="46"/>
    </row>
    <row r="17" spans="1:6" x14ac:dyDescent="0.25">
      <c r="A17" s="49" t="s">
        <v>83</v>
      </c>
      <c r="B17" s="191" t="s">
        <v>84</v>
      </c>
      <c r="C17" s="190"/>
      <c r="D17" s="75"/>
      <c r="E17" s="110"/>
      <c r="F17" s="46"/>
    </row>
    <row r="18" spans="1:6" x14ac:dyDescent="0.25">
      <c r="A18" s="47" t="s">
        <v>64</v>
      </c>
      <c r="B18" s="48" t="s">
        <v>66</v>
      </c>
      <c r="C18" s="48"/>
      <c r="D18" s="51">
        <f>SUM(D19,D22,D25)</f>
        <v>0</v>
      </c>
      <c r="E18" s="61"/>
      <c r="F18" s="46"/>
    </row>
    <row r="19" spans="1:6" x14ac:dyDescent="0.25">
      <c r="A19" s="49" t="s">
        <v>67</v>
      </c>
      <c r="B19" s="194" t="s">
        <v>68</v>
      </c>
      <c r="C19" s="195"/>
      <c r="D19" s="139">
        <f>SUM(D20:D21)</f>
        <v>0</v>
      </c>
      <c r="E19" s="116"/>
      <c r="F19" s="46"/>
    </row>
    <row r="20" spans="1:6" ht="28.15" customHeight="1" x14ac:dyDescent="0.25">
      <c r="A20" s="49"/>
      <c r="B20" s="196" t="s">
        <v>145</v>
      </c>
      <c r="C20" s="197"/>
      <c r="D20" s="74"/>
      <c r="E20" s="138"/>
      <c r="F20" s="46"/>
    </row>
    <row r="21" spans="1:6" x14ac:dyDescent="0.25">
      <c r="A21" s="49"/>
      <c r="B21" s="196" t="s">
        <v>146</v>
      </c>
      <c r="C21" s="197"/>
      <c r="D21" s="74"/>
      <c r="E21" s="138"/>
      <c r="F21" s="46"/>
    </row>
    <row r="22" spans="1:6" x14ac:dyDescent="0.25">
      <c r="A22" s="49" t="s">
        <v>69</v>
      </c>
      <c r="B22" s="194" t="s">
        <v>81</v>
      </c>
      <c r="C22" s="195"/>
      <c r="D22" s="91">
        <f>SUM(D23:D24)</f>
        <v>0</v>
      </c>
      <c r="E22" s="111"/>
      <c r="F22" s="46"/>
    </row>
    <row r="23" spans="1:6" x14ac:dyDescent="0.25">
      <c r="A23" s="49"/>
      <c r="B23" s="200" t="s">
        <v>85</v>
      </c>
      <c r="C23" s="188"/>
      <c r="D23" s="74"/>
      <c r="E23" s="110"/>
      <c r="F23" s="46"/>
    </row>
    <row r="24" spans="1:6" ht="29.45" customHeight="1" x14ac:dyDescent="0.25">
      <c r="A24" s="49"/>
      <c r="B24" s="202" t="s">
        <v>129</v>
      </c>
      <c r="C24" s="203"/>
      <c r="D24" s="74"/>
      <c r="E24" s="110"/>
      <c r="F24" s="46"/>
    </row>
    <row r="25" spans="1:6" x14ac:dyDescent="0.25">
      <c r="A25" s="49" t="s">
        <v>70</v>
      </c>
      <c r="B25" s="198" t="s">
        <v>71</v>
      </c>
      <c r="C25" s="199"/>
      <c r="D25" s="71">
        <f>SUM(D26:D31)</f>
        <v>0</v>
      </c>
      <c r="E25" s="109"/>
      <c r="F25" s="46"/>
    </row>
    <row r="26" spans="1:6" x14ac:dyDescent="0.25">
      <c r="A26" s="50"/>
      <c r="B26" s="181" t="s">
        <v>148</v>
      </c>
      <c r="C26" s="188"/>
      <c r="D26" s="74"/>
      <c r="E26" s="110"/>
      <c r="F26" s="46"/>
    </row>
    <row r="27" spans="1:6" ht="32.450000000000003" customHeight="1" x14ac:dyDescent="0.25">
      <c r="A27" s="50"/>
      <c r="B27" s="181" t="s">
        <v>150</v>
      </c>
      <c r="C27" s="188"/>
      <c r="D27" s="74"/>
      <c r="E27" s="110"/>
    </row>
    <row r="28" spans="1:6" ht="30.6" customHeight="1" x14ac:dyDescent="0.25">
      <c r="A28" s="50"/>
      <c r="B28" s="181" t="s">
        <v>149</v>
      </c>
      <c r="C28" s="188"/>
      <c r="D28" s="74"/>
      <c r="E28" s="110"/>
    </row>
    <row r="29" spans="1:6" ht="39.950000000000003" customHeight="1" x14ac:dyDescent="0.25">
      <c r="A29" s="50"/>
      <c r="B29" s="202" t="s">
        <v>151</v>
      </c>
      <c r="C29" s="204"/>
      <c r="D29" s="74"/>
      <c r="E29" s="110"/>
    </row>
    <row r="30" spans="1:6" ht="45.6" customHeight="1" x14ac:dyDescent="0.25">
      <c r="A30" s="50"/>
      <c r="B30" s="181" t="s">
        <v>86</v>
      </c>
      <c r="C30" s="188"/>
      <c r="D30" s="74"/>
      <c r="E30" s="110"/>
    </row>
    <row r="31" spans="1:6" ht="14.45" customHeight="1" x14ac:dyDescent="0.25">
      <c r="A31" s="50"/>
      <c r="B31" s="181" t="s">
        <v>72</v>
      </c>
      <c r="C31" s="188"/>
      <c r="D31" s="74"/>
      <c r="E31" s="110"/>
    </row>
    <row r="32" spans="1:6" ht="14.45" customHeight="1" x14ac:dyDescent="0.25">
      <c r="A32" s="47" t="s">
        <v>75</v>
      </c>
      <c r="B32" s="48" t="s">
        <v>38</v>
      </c>
      <c r="C32" s="48"/>
      <c r="D32" s="51">
        <f>SUM(D33,D36)</f>
        <v>0</v>
      </c>
      <c r="E32" s="61"/>
    </row>
    <row r="33" spans="1:10" x14ac:dyDescent="0.25">
      <c r="A33" s="49" t="s">
        <v>73</v>
      </c>
      <c r="B33" s="201" t="s">
        <v>128</v>
      </c>
      <c r="C33" s="195"/>
      <c r="D33" s="65">
        <f>SUM(D34:D35)</f>
        <v>0</v>
      </c>
      <c r="E33" s="109"/>
      <c r="F33" s="46"/>
    </row>
    <row r="34" spans="1:10" x14ac:dyDescent="0.25">
      <c r="A34" s="49"/>
      <c r="B34" s="181" t="s">
        <v>87</v>
      </c>
      <c r="C34" s="188"/>
      <c r="D34" s="74"/>
      <c r="E34" s="110"/>
      <c r="F34" s="46"/>
    </row>
    <row r="35" spans="1:10" x14ac:dyDescent="0.25">
      <c r="A35" s="49"/>
      <c r="B35" s="181" t="s">
        <v>88</v>
      </c>
      <c r="C35" s="188"/>
      <c r="D35" s="74"/>
      <c r="E35" s="110"/>
      <c r="F35" s="46"/>
    </row>
    <row r="36" spans="1:10" x14ac:dyDescent="0.25">
      <c r="A36" s="49" t="s">
        <v>74</v>
      </c>
      <c r="B36" s="200" t="s">
        <v>89</v>
      </c>
      <c r="C36" s="188"/>
      <c r="D36" s="74"/>
      <c r="E36" s="110"/>
    </row>
    <row r="37" spans="1:10" x14ac:dyDescent="0.25">
      <c r="A37" s="47" t="s">
        <v>76</v>
      </c>
      <c r="B37" s="48" t="s">
        <v>120</v>
      </c>
      <c r="C37" s="48"/>
      <c r="D37" s="51">
        <f>D38</f>
        <v>0</v>
      </c>
      <c r="E37" s="61"/>
    </row>
    <row r="38" spans="1:10" x14ac:dyDescent="0.25">
      <c r="A38" s="49" t="s">
        <v>121</v>
      </c>
      <c r="B38" s="198" t="s">
        <v>122</v>
      </c>
      <c r="C38" s="199"/>
      <c r="D38" s="65">
        <f>SUM(D39:D40)</f>
        <v>0</v>
      </c>
      <c r="E38" s="109"/>
    </row>
    <row r="39" spans="1:10" x14ac:dyDescent="0.25">
      <c r="A39" s="49"/>
      <c r="B39" s="181" t="s">
        <v>90</v>
      </c>
      <c r="C39" s="182"/>
      <c r="D39" s="74"/>
      <c r="E39" s="110"/>
    </row>
    <row r="40" spans="1:10" x14ac:dyDescent="0.25">
      <c r="A40" s="50"/>
      <c r="B40" s="181" t="s">
        <v>91</v>
      </c>
      <c r="C40" s="182"/>
      <c r="D40" s="74"/>
      <c r="E40" s="110"/>
    </row>
    <row r="41" spans="1:10" ht="15.75" thickBot="1" x14ac:dyDescent="0.3">
      <c r="A41" s="235" t="s">
        <v>92</v>
      </c>
      <c r="B41" s="236"/>
      <c r="C41" s="237"/>
      <c r="D41" s="112">
        <f>SUM(D12,D18,D32,D37)</f>
        <v>0</v>
      </c>
      <c r="E41" s="113"/>
      <c r="F41" s="55"/>
      <c r="G41" s="54"/>
    </row>
    <row r="42" spans="1:10" ht="56.1" customHeight="1" x14ac:dyDescent="0.25">
      <c r="A42" s="233" t="s">
        <v>144</v>
      </c>
      <c r="B42" s="234"/>
      <c r="C42" s="206"/>
      <c r="D42" s="206"/>
      <c r="J42" s="45"/>
    </row>
    <row r="43" spans="1:10" ht="14.45" customHeight="1" x14ac:dyDescent="0.25">
      <c r="B43" s="15"/>
      <c r="C43" s="15"/>
      <c r="D43" s="15"/>
      <c r="E43" s="16"/>
    </row>
    <row r="44" spans="1:10" x14ac:dyDescent="0.25">
      <c r="B44" s="15"/>
      <c r="C44" s="15"/>
      <c r="D44" s="15"/>
      <c r="E44" s="16"/>
    </row>
    <row r="45" spans="1:10" x14ac:dyDescent="0.25">
      <c r="B45" s="15"/>
      <c r="C45" s="15"/>
      <c r="D45" s="15"/>
      <c r="E45" s="16"/>
    </row>
    <row r="46" spans="1:10" x14ac:dyDescent="0.25">
      <c r="B46" s="15"/>
      <c r="C46" s="15"/>
      <c r="D46" s="15"/>
      <c r="E46" s="16"/>
    </row>
    <row r="47" spans="1:10" x14ac:dyDescent="0.25">
      <c r="B47" s="15"/>
      <c r="C47" s="15"/>
      <c r="D47" s="15"/>
      <c r="E47" s="16"/>
    </row>
    <row r="48" spans="1:10" x14ac:dyDescent="0.25">
      <c r="B48" s="15"/>
      <c r="C48" s="15"/>
      <c r="D48" s="15"/>
      <c r="E48" s="16"/>
    </row>
    <row r="49" spans="2:5" x14ac:dyDescent="0.25">
      <c r="B49" s="15"/>
      <c r="C49" s="15"/>
      <c r="D49" s="15"/>
      <c r="E49" s="16"/>
    </row>
    <row r="50" spans="2:5" x14ac:dyDescent="0.25">
      <c r="B50" s="15"/>
      <c r="C50" s="15"/>
      <c r="D50" s="15"/>
      <c r="E50" s="16"/>
    </row>
    <row r="51" spans="2:5" x14ac:dyDescent="0.25">
      <c r="B51" s="15"/>
      <c r="C51" s="15"/>
      <c r="D51" s="15"/>
      <c r="E51" s="16"/>
    </row>
    <row r="52" spans="2:5" x14ac:dyDescent="0.25">
      <c r="B52" s="15"/>
      <c r="C52" s="15"/>
      <c r="D52" s="15"/>
      <c r="E52" s="16"/>
    </row>
    <row r="53" spans="2:5" x14ac:dyDescent="0.25">
      <c r="B53" s="15"/>
      <c r="C53" s="15"/>
      <c r="D53" s="15"/>
      <c r="E53" s="16"/>
    </row>
    <row r="54" spans="2:5" x14ac:dyDescent="0.25">
      <c r="B54" s="15"/>
      <c r="C54" s="15"/>
      <c r="D54" s="15"/>
      <c r="E54" s="16"/>
    </row>
    <row r="55" spans="2:5" x14ac:dyDescent="0.25">
      <c r="B55" s="15"/>
      <c r="C55" s="15"/>
      <c r="D55" s="15"/>
      <c r="E55" s="16"/>
    </row>
    <row r="56" spans="2:5" x14ac:dyDescent="0.25">
      <c r="B56" s="15"/>
      <c r="C56" s="15"/>
      <c r="D56" s="15"/>
      <c r="E56" s="16"/>
    </row>
    <row r="57" spans="2:5" x14ac:dyDescent="0.25">
      <c r="B57" s="15"/>
      <c r="C57" s="15"/>
      <c r="D57" s="15"/>
      <c r="E57" s="16"/>
    </row>
    <row r="58" spans="2:5" x14ac:dyDescent="0.25">
      <c r="B58" s="15"/>
      <c r="C58" s="15"/>
      <c r="D58" s="15"/>
      <c r="E58" s="16"/>
    </row>
    <row r="59" spans="2:5" x14ac:dyDescent="0.25">
      <c r="B59" s="15"/>
      <c r="C59" s="15"/>
      <c r="D59" s="15"/>
      <c r="E59" s="16"/>
    </row>
    <row r="60" spans="2:5" x14ac:dyDescent="0.25">
      <c r="B60" s="15"/>
      <c r="C60" s="15"/>
      <c r="D60" s="15"/>
      <c r="E60" s="16"/>
    </row>
    <row r="61" spans="2:5" x14ac:dyDescent="0.25">
      <c r="B61" s="15"/>
      <c r="C61" s="15"/>
      <c r="D61" s="15"/>
      <c r="E61" s="16"/>
    </row>
    <row r="62" spans="2:5" x14ac:dyDescent="0.25">
      <c r="B62" s="15"/>
      <c r="C62" s="15"/>
      <c r="D62" s="15"/>
      <c r="E62" s="16"/>
    </row>
    <row r="63" spans="2:5" x14ac:dyDescent="0.25">
      <c r="B63" s="15"/>
      <c r="C63" s="15"/>
      <c r="D63" s="15"/>
      <c r="E63" s="16"/>
    </row>
    <row r="64" spans="2:5" x14ac:dyDescent="0.25">
      <c r="B64" s="15"/>
      <c r="C64" s="15"/>
      <c r="D64" s="15"/>
      <c r="E64" s="16"/>
    </row>
    <row r="65" spans="2:5" x14ac:dyDescent="0.25">
      <c r="B65" s="15"/>
      <c r="C65" s="15"/>
      <c r="D65" s="15"/>
      <c r="E65" s="16"/>
    </row>
    <row r="66" spans="2:5" x14ac:dyDescent="0.25">
      <c r="B66" s="15"/>
      <c r="C66" s="15"/>
      <c r="D66" s="15"/>
      <c r="E66" s="16"/>
    </row>
    <row r="67" spans="2:5" x14ac:dyDescent="0.25">
      <c r="B67" s="15"/>
      <c r="C67" s="15"/>
      <c r="D67" s="15"/>
      <c r="E67" s="16"/>
    </row>
    <row r="68" spans="2:5" x14ac:dyDescent="0.25">
      <c r="B68" s="15"/>
      <c r="C68" s="15"/>
      <c r="D68" s="15"/>
      <c r="E68" s="16"/>
    </row>
    <row r="69" spans="2:5" x14ac:dyDescent="0.25">
      <c r="B69" s="15"/>
      <c r="C69" s="15"/>
      <c r="D69" s="15"/>
      <c r="E69" s="16"/>
    </row>
    <row r="70" spans="2:5" x14ac:dyDescent="0.25">
      <c r="B70" s="15"/>
      <c r="C70" s="15"/>
      <c r="D70" s="15"/>
      <c r="E70" s="16"/>
    </row>
    <row r="71" spans="2:5" x14ac:dyDescent="0.25">
      <c r="B71" s="15"/>
      <c r="C71" s="15"/>
      <c r="D71" s="15"/>
      <c r="E71" s="16"/>
    </row>
    <row r="72" spans="2:5" x14ac:dyDescent="0.25">
      <c r="B72" s="15"/>
      <c r="C72" s="15"/>
      <c r="D72" s="15"/>
      <c r="E72" s="16"/>
    </row>
    <row r="73" spans="2:5" x14ac:dyDescent="0.25">
      <c r="B73" s="15"/>
      <c r="C73" s="15"/>
      <c r="D73" s="15"/>
      <c r="E73" s="16"/>
    </row>
    <row r="74" spans="2:5" x14ac:dyDescent="0.25">
      <c r="B74" s="15"/>
      <c r="C74" s="15"/>
      <c r="D74" s="15"/>
      <c r="E74" s="16"/>
    </row>
    <row r="75" spans="2:5" x14ac:dyDescent="0.25">
      <c r="B75" s="15"/>
      <c r="C75" s="15"/>
      <c r="D75" s="15"/>
      <c r="E75" s="16"/>
    </row>
    <row r="76" spans="2:5" x14ac:dyDescent="0.25">
      <c r="B76" s="15"/>
      <c r="C76" s="15"/>
      <c r="D76" s="15"/>
      <c r="E76" s="16"/>
    </row>
    <row r="77" spans="2:5" x14ac:dyDescent="0.25">
      <c r="B77" s="15"/>
      <c r="C77" s="15"/>
      <c r="D77" s="15"/>
      <c r="E77" s="16"/>
    </row>
    <row r="78" spans="2:5" x14ac:dyDescent="0.25">
      <c r="B78" s="15"/>
      <c r="C78" s="15"/>
      <c r="D78" s="15"/>
      <c r="E78" s="16"/>
    </row>
  </sheetData>
  <sheetProtection algorithmName="SHA-512" hashValue="zlh7cuuFOoagusk+mUiyVSXBRaXmnZbhxekYj8ABFlQ3Bp/1C/US4u82vdc4upgKvDyAkl+BJXdNUQP8gKF9lw==" saltValue="opoOODEAxuvcIujwfGfFoA==" spinCount="100000" sheet="1" selectLockedCells="1"/>
  <mergeCells count="44">
    <mergeCell ref="B31:C31"/>
    <mergeCell ref="B28:C28"/>
    <mergeCell ref="A5:B5"/>
    <mergeCell ref="F10:I10"/>
    <mergeCell ref="A42:D42"/>
    <mergeCell ref="B19:C19"/>
    <mergeCell ref="B29:C29"/>
    <mergeCell ref="B40:C40"/>
    <mergeCell ref="B35:C35"/>
    <mergeCell ref="A41:C41"/>
    <mergeCell ref="B33:C33"/>
    <mergeCell ref="B36:C36"/>
    <mergeCell ref="B38:C38"/>
    <mergeCell ref="B25:C25"/>
    <mergeCell ref="B27:C27"/>
    <mergeCell ref="B26:C26"/>
    <mergeCell ref="B20:C20"/>
    <mergeCell ref="C6:E6"/>
    <mergeCell ref="B17:C17"/>
    <mergeCell ref="B23:C23"/>
    <mergeCell ref="B24:C24"/>
    <mergeCell ref="A9:C9"/>
    <mergeCell ref="A7:C7"/>
    <mergeCell ref="A10:C10"/>
    <mergeCell ref="B16:C16"/>
    <mergeCell ref="B22:C22"/>
    <mergeCell ref="A8:C8"/>
    <mergeCell ref="B21:C21"/>
    <mergeCell ref="F9:G9"/>
    <mergeCell ref="B39:C39"/>
    <mergeCell ref="B34:C34"/>
    <mergeCell ref="E1:E4"/>
    <mergeCell ref="B14:C14"/>
    <mergeCell ref="B15:C15"/>
    <mergeCell ref="A1:B1"/>
    <mergeCell ref="C2:D2"/>
    <mergeCell ref="C3:D3"/>
    <mergeCell ref="C4:D4"/>
    <mergeCell ref="A4:B4"/>
    <mergeCell ref="C1:D1"/>
    <mergeCell ref="A2:B2"/>
    <mergeCell ref="B13:C13"/>
    <mergeCell ref="A6:B6"/>
    <mergeCell ref="B30:C30"/>
  </mergeCells>
  <phoneticPr fontId="19" type="noConversion"/>
  <conditionalFormatting sqref="A9:E9">
    <cfRule type="expression" dxfId="115" priority="11">
      <formula>$E$7="AKTIVITA NEZÁVAZNÁ DLE BODU 8."</formula>
    </cfRule>
  </conditionalFormatting>
  <conditionalFormatting sqref="D7:D9 C6 D14:D17">
    <cfRule type="containsBlanks" dxfId="114" priority="29">
      <formula>LEN(TRIM(C6))=0</formula>
    </cfRule>
  </conditionalFormatting>
  <conditionalFormatting sqref="D9">
    <cfRule type="expression" dxfId="113" priority="2">
      <formula>AND(E7="AKTIVITA ZÁVAZNÁ DLE BODU 7.",D9&gt;D7/10)</formula>
    </cfRule>
    <cfRule type="expression" dxfId="112" priority="10">
      <formula>AND($E$7="AKTIVITA NEZÁVAZNÁ DLE BODU 8.",$D$9&gt;0)</formula>
    </cfRule>
  </conditionalFormatting>
  <conditionalFormatting sqref="D20:D21">
    <cfRule type="cellIs" dxfId="111" priority="1" operator="equal">
      <formula>0</formula>
    </cfRule>
  </conditionalFormatting>
  <conditionalFormatting sqref="D23:D24">
    <cfRule type="cellIs" dxfId="110" priority="17" operator="equal">
      <formula>0</formula>
    </cfRule>
  </conditionalFormatting>
  <conditionalFormatting sqref="D26:D31 B42">
    <cfRule type="cellIs" dxfId="109" priority="5" operator="equal">
      <formula>0</formula>
    </cfRule>
  </conditionalFormatting>
  <conditionalFormatting sqref="D34:D36">
    <cfRule type="cellIs" dxfId="108" priority="19" operator="equal">
      <formula>0</formula>
    </cfRule>
  </conditionalFormatting>
  <conditionalFormatting sqref="D39:D40">
    <cfRule type="cellIs" dxfId="107" priority="20" operator="equal">
      <formula>0</formula>
    </cfRule>
  </conditionalFormatting>
  <conditionalFormatting sqref="E1">
    <cfRule type="containsText" dxfId="106" priority="25" operator="containsText" text="21">
      <formula>NOT(ISERROR(SEARCH("21",E1)))</formula>
    </cfRule>
    <cfRule type="cellIs" dxfId="105" priority="26" operator="equal">
      <formula>0</formula>
    </cfRule>
  </conditionalFormatting>
  <conditionalFormatting sqref="E7">
    <cfRule type="cellIs" dxfId="104" priority="4" operator="equal">
      <formula>0</formula>
    </cfRule>
  </conditionalFormatting>
  <conditionalFormatting sqref="E10">
    <cfRule type="cellIs" dxfId="103" priority="6" operator="lessThan">
      <formula>0</formula>
    </cfRule>
    <cfRule type="cellIs" dxfId="102" priority="7" operator="greaterThan">
      <formula>0</formula>
    </cfRule>
  </conditionalFormatting>
  <conditionalFormatting sqref="F41:G41">
    <cfRule type="containsText" dxfId="101" priority="28" operator="containsText" text="POZOR!!! Vykázaná/vyúčtovaná částka je vyšší než přidělená dotace při zohlednění případné vratky v průběhu roku. Proím zkontrolujte své výdaje a jednotlivé částky!!!!">
      <formula>NOT(ISERROR(SEARCH("POZOR!!! Vykázaná/vyúčtovaná částka je vyšší než přidělená dotace při zohlednění případné vratky v průběhu roku. Proím zkontrolujte své výdaje a jednotlivé částky!!!!",F41)))</formula>
    </cfRule>
  </conditionalFormatting>
  <conditionalFormatting sqref="F10:I10">
    <cfRule type="containsText" dxfId="100" priority="8" operator="containsText" text="Vratka">
      <formula>NOT(ISERROR(SEARCH("Vratka",F10)))</formula>
    </cfRule>
    <cfRule type="containsText" priority="9" operator="containsText" text="Vratka">
      <formula>NOT(ISERROR(SEARCH("Vratka",F10)))</formula>
    </cfRule>
  </conditionalFormatting>
  <conditionalFormatting sqref="G41">
    <cfRule type="containsText" dxfId="99" priority="27" operator="containsText" text="VRAT">
      <formula>NOT(ISERROR(SEARCH("VRAT",G41)))</formula>
    </cfRule>
  </conditionalFormatting>
  <dataValidations count="1">
    <dataValidation type="list" allowBlank="1" showInputMessage="1" showErrorMessage="1" sqref="E7" xr:uid="{61F97058-FA55-4B2F-963E-90564731ADCE}">
      <formula1>"AKTIVITA ZÁVAZNÁ DLE BODU 7.,AKTIVITA NEZÁVAZNÁ DLE BODU 8."</formula1>
    </dataValidation>
  </dataValidations>
  <pageMargins left="0.31496062992125984" right="0.31496062992125984" top="0.35433070866141736" bottom="0.35433070866141736" header="0.31496062992125984" footer="0.31496062992125984"/>
  <pageSetup paperSize="9" scale="70" orientation="portrait"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E7996D-6F53-4A73-9A30-4521B6E93F3C}">
  <sheetPr>
    <tabColor rgb="FF66FFFF"/>
  </sheetPr>
  <dimension ref="A1:K78"/>
  <sheetViews>
    <sheetView workbookViewId="0">
      <selection activeCell="E7" sqref="E7"/>
    </sheetView>
  </sheetViews>
  <sheetFormatPr defaultColWidth="8.85546875" defaultRowHeight="15" x14ac:dyDescent="0.25"/>
  <cols>
    <col min="1" max="1" width="8.7109375" style="1" customWidth="1"/>
    <col min="2" max="2" width="38.7109375" style="19" customWidth="1"/>
    <col min="3" max="3" width="29.5703125" style="1" customWidth="1"/>
    <col min="4" max="4" width="28.7109375" style="1" customWidth="1"/>
    <col min="5" max="5" width="33.140625" style="1" customWidth="1"/>
    <col min="6" max="6" width="35" style="1" customWidth="1"/>
    <col min="7" max="7" width="39.7109375" style="1" customWidth="1"/>
    <col min="8" max="9" width="0" style="1" hidden="1" customWidth="1"/>
    <col min="10" max="10" width="4.5703125" style="1" customWidth="1"/>
    <col min="11" max="11" width="72.42578125" style="1" customWidth="1"/>
    <col min="12" max="12" width="14" style="1" customWidth="1"/>
    <col min="13" max="16384" width="8.85546875" style="1"/>
  </cols>
  <sheetData>
    <row r="1" spans="1:11" x14ac:dyDescent="0.25">
      <c r="A1" s="207" t="s">
        <v>37</v>
      </c>
      <c r="B1" s="208"/>
      <c r="C1" s="215" t="str">
        <f>IF('1. SOUHRNNÉ INFORMACE'!B5=0,"",'1. SOUHRNNÉ INFORMACE'!B5)</f>
        <v/>
      </c>
      <c r="D1" s="216"/>
      <c r="E1" s="172" t="str">
        <f>'1. SOUHRNNÉ INFORMACE'!B2</f>
        <v>OPH2023</v>
      </c>
    </row>
    <row r="2" spans="1:11" x14ac:dyDescent="0.25">
      <c r="A2" s="217" t="s">
        <v>25</v>
      </c>
      <c r="B2" s="218" t="s">
        <v>25</v>
      </c>
      <c r="C2" s="209" t="str">
        <f>IF('1. SOUHRNNÉ INFORMACE'!B6=0,"",'1. SOUHRNNÉ INFORMACE'!B6)</f>
        <v/>
      </c>
      <c r="D2" s="210"/>
      <c r="E2" s="173"/>
    </row>
    <row r="3" spans="1:11" x14ac:dyDescent="0.25">
      <c r="A3" s="98" t="s">
        <v>33</v>
      </c>
      <c r="B3" s="53" t="s">
        <v>33</v>
      </c>
      <c r="C3" s="209" t="str">
        <f>IF('1. SOUHRNNÉ INFORMACE'!B9=0,"",'1. SOUHRNNÉ INFORMACE'!B9)</f>
        <v/>
      </c>
      <c r="D3" s="210"/>
      <c r="E3" s="173"/>
    </row>
    <row r="4" spans="1:11" x14ac:dyDescent="0.25">
      <c r="A4" s="213" t="s">
        <v>34</v>
      </c>
      <c r="B4" s="214" t="s">
        <v>34</v>
      </c>
      <c r="C4" s="211" t="str">
        <f>IF('1. SOUHRNNÉ INFORMACE'!B10=0,"",'1. SOUHRNNÉ INFORMACE'!B10)</f>
        <v/>
      </c>
      <c r="D4" s="212"/>
      <c r="E4" s="173"/>
    </row>
    <row r="5" spans="1:11" ht="26.45" customHeight="1" x14ac:dyDescent="0.25">
      <c r="A5" s="192" t="str">
        <f>'2A. POUŽITÍ DOTACE-oblast A'!A6</f>
        <v>Oblast podpory A - Rozvoj a podpora sportu</v>
      </c>
      <c r="B5" s="238"/>
      <c r="C5" s="58"/>
      <c r="D5" s="94" t="s">
        <v>132</v>
      </c>
      <c r="E5" s="100" t="str">
        <f>IF('1. SOUHRNNÉ INFORMACE'!E2=0,"",'1. SOUHRNNÉ INFORMACE'!E2)</f>
        <v/>
      </c>
    </row>
    <row r="6" spans="1:11" s="13" customFormat="1" ht="51.6" customHeight="1" x14ac:dyDescent="0.25">
      <c r="A6" s="219" t="s">
        <v>130</v>
      </c>
      <c r="B6" s="220"/>
      <c r="C6" s="221"/>
      <c r="D6" s="222"/>
      <c r="E6" s="223"/>
      <c r="K6" s="1"/>
    </row>
    <row r="7" spans="1:11" s="13" customFormat="1" ht="51.6" customHeight="1" x14ac:dyDescent="0.25">
      <c r="A7" s="224" t="s">
        <v>127</v>
      </c>
      <c r="B7" s="225"/>
      <c r="C7" s="226"/>
      <c r="D7" s="89"/>
      <c r="E7" s="101"/>
      <c r="K7" s="1"/>
    </row>
    <row r="8" spans="1:11" s="13" customFormat="1" ht="51.6" customHeight="1" x14ac:dyDescent="0.25">
      <c r="A8" s="224" t="s">
        <v>133</v>
      </c>
      <c r="B8" s="225"/>
      <c r="C8" s="226"/>
      <c r="D8" s="89"/>
      <c r="E8" s="104"/>
      <c r="K8" s="1"/>
    </row>
    <row r="9" spans="1:11" s="13" customFormat="1" ht="43.5" customHeight="1" x14ac:dyDescent="0.25">
      <c r="A9" s="224" t="s">
        <v>140</v>
      </c>
      <c r="B9" s="225"/>
      <c r="C9" s="226"/>
      <c r="D9" s="89"/>
      <c r="E9" s="115" t="str">
        <f>IF(AND(E7="AKTIVITA NEZÁVAZNÁ DLE BODU 8.",D9&gt;0),"!!!CHYBA na BUŇCE D9",IF(AND(E7="AKTIVITA ZÁVAZNÁ DLE BODU 7.",D9&gt;D7/10),"!!!CHYBA na BUŇCE D9",""))</f>
        <v/>
      </c>
      <c r="F9" s="205" t="str">
        <f>IF(AND(E7="AKTIVITA NEZÁVAZNÁ DLE BODU 8.",D9&gt;0),"!!!PAUŠÁLNÍ VÝDAJE LZE UPLATNIT POUZE U AKTIVIT DLE BODU 7. ČÁSTI I. ROPD",IF(AND(E7="AKTIVITA ZÁVAZNÁ DLE BODU 7.",D9&gt;D7/10),"PAUŠÁLNÍ NÁKLADY PŘEVYŠUJÍ 10% Z POSKYTNUTÉ DOTACE",IF(D9&gt;D7-D8,"PAUŠÁL JE VYŠŠÍ NEŽ DOTACE PO VRATCE","")))</f>
        <v/>
      </c>
      <c r="G9" s="206"/>
      <c r="K9" s="1"/>
    </row>
    <row r="10" spans="1:11" ht="45" customHeight="1" x14ac:dyDescent="0.25">
      <c r="A10" s="227" t="s">
        <v>126</v>
      </c>
      <c r="B10" s="228"/>
      <c r="C10" s="229"/>
      <c r="D10" s="114">
        <f>D41</f>
        <v>0</v>
      </c>
      <c r="E10" s="102">
        <f>D7-D8-D9-D10</f>
        <v>0</v>
      </c>
      <c r="F10" s="232" t="str">
        <f>IF(ISBLANK(E7),"VYPLŇTE BUŇKU E7",IF(D8&gt;D7,"Vratka je vyšší než dotace",IF(AND(E7="AKTIVITA NEZÁVAZNÁ DLE BODU 8.",D10&gt;D7-D8),"výše nákladů převyšuje výši dotace",IF(AND(E7="AKTIVITA NEZÁVAZNÁ DLE BODU 8.",D10&lt;D7-D8),"žadatel část dotace (hodnota E10) přesunul ve prospěch jiné závazné aktivity dle bodu 7. části I. RoPD NEBO Vratka nevyčerpané dotace  v období 1.1.2024 - 15.2.2024 - viz list 2. POUŽITÍ DOTACE",IF(AND(E7="AKTIVITA ZÁVAZNÁ DLE BODU 7.",E10&gt;0),"Vratka nevyčerpané dotace  v období 1.1.2024 - 15.2.2024 - viz list 2. POUŽITÍ DOTACE",IF(AND(E7="AKTIVITA ZÁVAZNÁ DLE BODU 7.",D10+D9&gt;D7-D8),"výše nákladů (včetně vratky do 31.12.) převyšuje výši dotace NEBO žadatel část dotace (hodnota na E10) přesunul ve prospěch této závazné aktivity dle bodu 7. části I. RoPD",""))))))</f>
        <v>VYPLŇTE BUŇKU E7</v>
      </c>
      <c r="G10" s="232"/>
      <c r="H10" s="232"/>
      <c r="I10" s="232"/>
    </row>
    <row r="11" spans="1:11" ht="15.75" x14ac:dyDescent="0.25">
      <c r="A11" s="103"/>
      <c r="B11" s="79"/>
      <c r="C11" s="80"/>
      <c r="D11" s="81"/>
      <c r="E11" s="104"/>
      <c r="F11" s="2"/>
    </row>
    <row r="12" spans="1:11" x14ac:dyDescent="0.25">
      <c r="A12" s="105" t="s">
        <v>62</v>
      </c>
      <c r="B12" s="106" t="s">
        <v>61</v>
      </c>
      <c r="C12" s="106"/>
      <c r="D12" s="107">
        <f>SUM(D13,D16,D17)</f>
        <v>0</v>
      </c>
      <c r="E12" s="108"/>
    </row>
    <row r="13" spans="1:11" x14ac:dyDescent="0.25">
      <c r="A13" s="77" t="s">
        <v>63</v>
      </c>
      <c r="B13" s="186" t="s">
        <v>65</v>
      </c>
      <c r="C13" s="187"/>
      <c r="D13" s="71">
        <f>SUM(D14:D15)</f>
        <v>0</v>
      </c>
      <c r="E13" s="109"/>
    </row>
    <row r="14" spans="1:11" ht="56.25" customHeight="1" x14ac:dyDescent="0.25">
      <c r="A14" s="50"/>
      <c r="B14" s="181" t="s">
        <v>94</v>
      </c>
      <c r="C14" s="188"/>
      <c r="D14" s="74"/>
      <c r="E14" s="110"/>
    </row>
    <row r="15" spans="1:11" x14ac:dyDescent="0.25">
      <c r="A15" s="50"/>
      <c r="B15" s="181" t="s">
        <v>82</v>
      </c>
      <c r="C15" s="188"/>
      <c r="D15" s="74"/>
      <c r="E15" s="110"/>
      <c r="F15" s="46"/>
    </row>
    <row r="16" spans="1:11" x14ac:dyDescent="0.25">
      <c r="A16" s="49" t="s">
        <v>79</v>
      </c>
      <c r="B16" s="189" t="s">
        <v>80</v>
      </c>
      <c r="C16" s="190"/>
      <c r="D16" s="74"/>
      <c r="E16" s="110"/>
      <c r="F16" s="46"/>
    </row>
    <row r="17" spans="1:6" x14ac:dyDescent="0.25">
      <c r="A17" s="49" t="s">
        <v>83</v>
      </c>
      <c r="B17" s="191" t="s">
        <v>84</v>
      </c>
      <c r="C17" s="190"/>
      <c r="D17" s="75"/>
      <c r="E17" s="110"/>
      <c r="F17" s="46"/>
    </row>
    <row r="18" spans="1:6" x14ac:dyDescent="0.25">
      <c r="A18" s="47" t="s">
        <v>64</v>
      </c>
      <c r="B18" s="48" t="s">
        <v>66</v>
      </c>
      <c r="C18" s="48"/>
      <c r="D18" s="51">
        <f>SUM(D19,D22,D25)</f>
        <v>0</v>
      </c>
      <c r="E18" s="61"/>
      <c r="F18" s="46"/>
    </row>
    <row r="19" spans="1:6" x14ac:dyDescent="0.25">
      <c r="A19" s="49" t="s">
        <v>67</v>
      </c>
      <c r="B19" s="194" t="s">
        <v>68</v>
      </c>
      <c r="C19" s="195"/>
      <c r="D19" s="139">
        <f>SUM(D20:D21)</f>
        <v>0</v>
      </c>
      <c r="E19" s="116"/>
      <c r="F19" s="46"/>
    </row>
    <row r="20" spans="1:6" ht="28.15" customHeight="1" x14ac:dyDescent="0.25">
      <c r="A20" s="49"/>
      <c r="B20" s="196" t="s">
        <v>145</v>
      </c>
      <c r="C20" s="197"/>
      <c r="D20" s="74"/>
      <c r="E20" s="138"/>
      <c r="F20" s="46"/>
    </row>
    <row r="21" spans="1:6" x14ac:dyDescent="0.25">
      <c r="A21" s="49"/>
      <c r="B21" s="196" t="s">
        <v>146</v>
      </c>
      <c r="C21" s="197"/>
      <c r="D21" s="74"/>
      <c r="E21" s="138"/>
      <c r="F21" s="46"/>
    </row>
    <row r="22" spans="1:6" x14ac:dyDescent="0.25">
      <c r="A22" s="49" t="s">
        <v>69</v>
      </c>
      <c r="B22" s="194" t="s">
        <v>81</v>
      </c>
      <c r="C22" s="195"/>
      <c r="D22" s="91">
        <f>SUM(D23:D24)</f>
        <v>0</v>
      </c>
      <c r="E22" s="111"/>
      <c r="F22" s="46"/>
    </row>
    <row r="23" spans="1:6" x14ac:dyDescent="0.25">
      <c r="A23" s="49"/>
      <c r="B23" s="200" t="s">
        <v>85</v>
      </c>
      <c r="C23" s="188"/>
      <c r="D23" s="74"/>
      <c r="E23" s="110"/>
      <c r="F23" s="46"/>
    </row>
    <row r="24" spans="1:6" ht="29.45" customHeight="1" x14ac:dyDescent="0.25">
      <c r="A24" s="49"/>
      <c r="B24" s="202" t="s">
        <v>129</v>
      </c>
      <c r="C24" s="203"/>
      <c r="D24" s="74"/>
      <c r="E24" s="110"/>
      <c r="F24" s="46"/>
    </row>
    <row r="25" spans="1:6" x14ac:dyDescent="0.25">
      <c r="A25" s="49" t="s">
        <v>70</v>
      </c>
      <c r="B25" s="198" t="s">
        <v>71</v>
      </c>
      <c r="C25" s="199"/>
      <c r="D25" s="71">
        <f>SUM(D26:D31)</f>
        <v>0</v>
      </c>
      <c r="E25" s="109"/>
      <c r="F25" s="46"/>
    </row>
    <row r="26" spans="1:6" x14ac:dyDescent="0.25">
      <c r="A26" s="50"/>
      <c r="B26" s="181" t="s">
        <v>148</v>
      </c>
      <c r="C26" s="188"/>
      <c r="D26" s="74"/>
      <c r="E26" s="110"/>
      <c r="F26" s="46"/>
    </row>
    <row r="27" spans="1:6" ht="32.450000000000003" customHeight="1" x14ac:dyDescent="0.25">
      <c r="A27" s="50"/>
      <c r="B27" s="181" t="s">
        <v>150</v>
      </c>
      <c r="C27" s="188"/>
      <c r="D27" s="74"/>
      <c r="E27" s="110"/>
    </row>
    <row r="28" spans="1:6" ht="30.6" customHeight="1" x14ac:dyDescent="0.25">
      <c r="A28" s="50"/>
      <c r="B28" s="181" t="s">
        <v>149</v>
      </c>
      <c r="C28" s="188"/>
      <c r="D28" s="74"/>
      <c r="E28" s="110"/>
    </row>
    <row r="29" spans="1:6" ht="39.950000000000003" customHeight="1" x14ac:dyDescent="0.25">
      <c r="A29" s="50"/>
      <c r="B29" s="202" t="s">
        <v>151</v>
      </c>
      <c r="C29" s="204"/>
      <c r="D29" s="74"/>
      <c r="E29" s="110"/>
    </row>
    <row r="30" spans="1:6" ht="45.6" customHeight="1" x14ac:dyDescent="0.25">
      <c r="A30" s="50"/>
      <c r="B30" s="181" t="s">
        <v>86</v>
      </c>
      <c r="C30" s="188"/>
      <c r="D30" s="74"/>
      <c r="E30" s="110"/>
    </row>
    <row r="31" spans="1:6" ht="14.45" customHeight="1" x14ac:dyDescent="0.25">
      <c r="A31" s="50"/>
      <c r="B31" s="181" t="s">
        <v>72</v>
      </c>
      <c r="C31" s="188"/>
      <c r="D31" s="74"/>
      <c r="E31" s="110"/>
    </row>
    <row r="32" spans="1:6" ht="14.45" customHeight="1" x14ac:dyDescent="0.25">
      <c r="A32" s="47" t="s">
        <v>75</v>
      </c>
      <c r="B32" s="48" t="s">
        <v>38</v>
      </c>
      <c r="C32" s="48"/>
      <c r="D32" s="51">
        <f>SUM(D33,D36)</f>
        <v>0</v>
      </c>
      <c r="E32" s="61"/>
    </row>
    <row r="33" spans="1:10" x14ac:dyDescent="0.25">
      <c r="A33" s="49" t="s">
        <v>73</v>
      </c>
      <c r="B33" s="201" t="s">
        <v>128</v>
      </c>
      <c r="C33" s="195"/>
      <c r="D33" s="65">
        <f>SUM(D34:D35)</f>
        <v>0</v>
      </c>
      <c r="E33" s="109"/>
      <c r="F33" s="46"/>
    </row>
    <row r="34" spans="1:10" x14ac:dyDescent="0.25">
      <c r="A34" s="49"/>
      <c r="B34" s="181" t="s">
        <v>87</v>
      </c>
      <c r="C34" s="188"/>
      <c r="D34" s="74"/>
      <c r="E34" s="110"/>
      <c r="F34" s="46"/>
    </row>
    <row r="35" spans="1:10" x14ac:dyDescent="0.25">
      <c r="A35" s="49"/>
      <c r="B35" s="181" t="s">
        <v>88</v>
      </c>
      <c r="C35" s="188"/>
      <c r="D35" s="74"/>
      <c r="E35" s="110"/>
      <c r="F35" s="46"/>
    </row>
    <row r="36" spans="1:10" x14ac:dyDescent="0.25">
      <c r="A36" s="49" t="s">
        <v>74</v>
      </c>
      <c r="B36" s="200" t="s">
        <v>89</v>
      </c>
      <c r="C36" s="188"/>
      <c r="D36" s="74"/>
      <c r="E36" s="110"/>
    </row>
    <row r="37" spans="1:10" x14ac:dyDescent="0.25">
      <c r="A37" s="47" t="s">
        <v>76</v>
      </c>
      <c r="B37" s="48" t="s">
        <v>120</v>
      </c>
      <c r="C37" s="48"/>
      <c r="D37" s="51">
        <f>D38</f>
        <v>0</v>
      </c>
      <c r="E37" s="61"/>
    </row>
    <row r="38" spans="1:10" x14ac:dyDescent="0.25">
      <c r="A38" s="49" t="s">
        <v>121</v>
      </c>
      <c r="B38" s="198" t="s">
        <v>122</v>
      </c>
      <c r="C38" s="199"/>
      <c r="D38" s="65">
        <f>SUM(D39:D40)</f>
        <v>0</v>
      </c>
      <c r="E38" s="109"/>
    </row>
    <row r="39" spans="1:10" x14ac:dyDescent="0.25">
      <c r="A39" s="49"/>
      <c r="B39" s="181" t="s">
        <v>90</v>
      </c>
      <c r="C39" s="182"/>
      <c r="D39" s="74"/>
      <c r="E39" s="110"/>
    </row>
    <row r="40" spans="1:10" x14ac:dyDescent="0.25">
      <c r="A40" s="50"/>
      <c r="B40" s="181" t="s">
        <v>91</v>
      </c>
      <c r="C40" s="182"/>
      <c r="D40" s="74"/>
      <c r="E40" s="110"/>
    </row>
    <row r="41" spans="1:10" ht="15.75" thickBot="1" x14ac:dyDescent="0.3">
      <c r="A41" s="235" t="s">
        <v>92</v>
      </c>
      <c r="B41" s="236"/>
      <c r="C41" s="237"/>
      <c r="D41" s="112">
        <f>SUM(D12,D18,D32,D37)</f>
        <v>0</v>
      </c>
      <c r="E41" s="113"/>
      <c r="F41" s="55"/>
      <c r="G41" s="54"/>
    </row>
    <row r="42" spans="1:10" ht="56.1" customHeight="1" x14ac:dyDescent="0.25">
      <c r="A42" s="233" t="s">
        <v>144</v>
      </c>
      <c r="B42" s="234"/>
      <c r="C42" s="206"/>
      <c r="D42" s="206"/>
      <c r="J42" s="45"/>
    </row>
    <row r="43" spans="1:10" ht="14.45" customHeight="1" x14ac:dyDescent="0.25">
      <c r="B43" s="15"/>
      <c r="C43" s="15"/>
      <c r="D43" s="15"/>
      <c r="E43" s="16"/>
    </row>
    <row r="44" spans="1:10" x14ac:dyDescent="0.25">
      <c r="B44" s="15"/>
      <c r="C44" s="15"/>
      <c r="D44" s="15"/>
      <c r="E44" s="16"/>
    </row>
    <row r="45" spans="1:10" x14ac:dyDescent="0.25">
      <c r="B45" s="15"/>
      <c r="C45" s="15"/>
      <c r="D45" s="15"/>
      <c r="E45" s="16"/>
    </row>
    <row r="46" spans="1:10" x14ac:dyDescent="0.25">
      <c r="B46" s="15"/>
      <c r="C46" s="15"/>
      <c r="D46" s="15"/>
      <c r="E46" s="16"/>
    </row>
    <row r="47" spans="1:10" x14ac:dyDescent="0.25">
      <c r="B47" s="15"/>
      <c r="C47" s="15"/>
      <c r="D47" s="15"/>
      <c r="E47" s="16"/>
    </row>
    <row r="48" spans="1:10" x14ac:dyDescent="0.25">
      <c r="B48" s="15"/>
      <c r="C48" s="15"/>
      <c r="D48" s="15"/>
      <c r="E48" s="16"/>
    </row>
    <row r="49" spans="2:5" x14ac:dyDescent="0.25">
      <c r="B49" s="15"/>
      <c r="C49" s="15"/>
      <c r="D49" s="15"/>
      <c r="E49" s="16"/>
    </row>
    <row r="50" spans="2:5" x14ac:dyDescent="0.25">
      <c r="B50" s="15"/>
      <c r="C50" s="15"/>
      <c r="D50" s="15"/>
      <c r="E50" s="16"/>
    </row>
    <row r="51" spans="2:5" x14ac:dyDescent="0.25">
      <c r="B51" s="15"/>
      <c r="C51" s="15"/>
      <c r="D51" s="15"/>
      <c r="E51" s="16"/>
    </row>
    <row r="52" spans="2:5" x14ac:dyDescent="0.25">
      <c r="B52" s="15"/>
      <c r="C52" s="15"/>
      <c r="D52" s="15"/>
      <c r="E52" s="16"/>
    </row>
    <row r="53" spans="2:5" x14ac:dyDescent="0.25">
      <c r="B53" s="15"/>
      <c r="C53" s="15"/>
      <c r="D53" s="15"/>
      <c r="E53" s="16"/>
    </row>
    <row r="54" spans="2:5" x14ac:dyDescent="0.25">
      <c r="B54" s="15"/>
      <c r="C54" s="15"/>
      <c r="D54" s="15"/>
      <c r="E54" s="16"/>
    </row>
    <row r="55" spans="2:5" x14ac:dyDescent="0.25">
      <c r="B55" s="15"/>
      <c r="C55" s="15"/>
      <c r="D55" s="15"/>
      <c r="E55" s="16"/>
    </row>
    <row r="56" spans="2:5" x14ac:dyDescent="0.25">
      <c r="B56" s="15"/>
      <c r="C56" s="15"/>
      <c r="D56" s="15"/>
      <c r="E56" s="16"/>
    </row>
    <row r="57" spans="2:5" x14ac:dyDescent="0.25">
      <c r="B57" s="15"/>
      <c r="C57" s="15"/>
      <c r="D57" s="15"/>
      <c r="E57" s="16"/>
    </row>
    <row r="58" spans="2:5" x14ac:dyDescent="0.25">
      <c r="B58" s="15"/>
      <c r="C58" s="15"/>
      <c r="D58" s="15"/>
      <c r="E58" s="16"/>
    </row>
    <row r="59" spans="2:5" x14ac:dyDescent="0.25">
      <c r="B59" s="15"/>
      <c r="C59" s="15"/>
      <c r="D59" s="15"/>
      <c r="E59" s="16"/>
    </row>
    <row r="60" spans="2:5" x14ac:dyDescent="0.25">
      <c r="B60" s="15"/>
      <c r="C60" s="15"/>
      <c r="D60" s="15"/>
      <c r="E60" s="16"/>
    </row>
    <row r="61" spans="2:5" x14ac:dyDescent="0.25">
      <c r="B61" s="15"/>
      <c r="C61" s="15"/>
      <c r="D61" s="15"/>
      <c r="E61" s="16"/>
    </row>
    <row r="62" spans="2:5" x14ac:dyDescent="0.25">
      <c r="B62" s="15"/>
      <c r="C62" s="15"/>
      <c r="D62" s="15"/>
      <c r="E62" s="16"/>
    </row>
    <row r="63" spans="2:5" x14ac:dyDescent="0.25">
      <c r="B63" s="15"/>
      <c r="C63" s="15"/>
      <c r="D63" s="15"/>
      <c r="E63" s="16"/>
    </row>
    <row r="64" spans="2:5" x14ac:dyDescent="0.25">
      <c r="B64" s="15"/>
      <c r="C64" s="15"/>
      <c r="D64" s="15"/>
      <c r="E64" s="16"/>
    </row>
    <row r="65" spans="2:5" x14ac:dyDescent="0.25">
      <c r="B65" s="15"/>
      <c r="C65" s="15"/>
      <c r="D65" s="15"/>
      <c r="E65" s="16"/>
    </row>
    <row r="66" spans="2:5" x14ac:dyDescent="0.25">
      <c r="B66" s="15"/>
      <c r="C66" s="15"/>
      <c r="D66" s="15"/>
      <c r="E66" s="16"/>
    </row>
    <row r="67" spans="2:5" x14ac:dyDescent="0.25">
      <c r="B67" s="15"/>
      <c r="C67" s="15"/>
      <c r="D67" s="15"/>
      <c r="E67" s="16"/>
    </row>
    <row r="68" spans="2:5" x14ac:dyDescent="0.25">
      <c r="B68" s="15"/>
      <c r="C68" s="15"/>
      <c r="D68" s="15"/>
      <c r="E68" s="16"/>
    </row>
    <row r="69" spans="2:5" x14ac:dyDescent="0.25">
      <c r="B69" s="15"/>
      <c r="C69" s="15"/>
      <c r="D69" s="15"/>
      <c r="E69" s="16"/>
    </row>
    <row r="70" spans="2:5" x14ac:dyDescent="0.25">
      <c r="B70" s="15"/>
      <c r="C70" s="15"/>
      <c r="D70" s="15"/>
      <c r="E70" s="16"/>
    </row>
    <row r="71" spans="2:5" x14ac:dyDescent="0.25">
      <c r="B71" s="15"/>
      <c r="C71" s="15"/>
      <c r="D71" s="15"/>
      <c r="E71" s="16"/>
    </row>
    <row r="72" spans="2:5" x14ac:dyDescent="0.25">
      <c r="B72" s="15"/>
      <c r="C72" s="15"/>
      <c r="D72" s="15"/>
      <c r="E72" s="16"/>
    </row>
    <row r="73" spans="2:5" x14ac:dyDescent="0.25">
      <c r="B73" s="15"/>
      <c r="C73" s="15"/>
      <c r="D73" s="15"/>
      <c r="E73" s="16"/>
    </row>
    <row r="74" spans="2:5" x14ac:dyDescent="0.25">
      <c r="B74" s="15"/>
      <c r="C74" s="15"/>
      <c r="D74" s="15"/>
      <c r="E74" s="16"/>
    </row>
    <row r="75" spans="2:5" x14ac:dyDescent="0.25">
      <c r="B75" s="15"/>
      <c r="C75" s="15"/>
      <c r="D75" s="15"/>
      <c r="E75" s="16"/>
    </row>
    <row r="76" spans="2:5" x14ac:dyDescent="0.25">
      <c r="B76" s="15"/>
      <c r="C76" s="15"/>
      <c r="D76" s="15"/>
      <c r="E76" s="16"/>
    </row>
    <row r="77" spans="2:5" x14ac:dyDescent="0.25">
      <c r="B77" s="15"/>
      <c r="C77" s="15"/>
      <c r="D77" s="15"/>
      <c r="E77" s="16"/>
    </row>
    <row r="78" spans="2:5" x14ac:dyDescent="0.25">
      <c r="B78" s="15"/>
      <c r="C78" s="15"/>
      <c r="D78" s="15"/>
      <c r="E78" s="16"/>
    </row>
  </sheetData>
  <sheetProtection algorithmName="SHA-512" hashValue="3XsYQUFtAmqEe+QM6rgzhz39wsAPQDOQzxmbbX7JdgtBvux3gtCEFhLHU0a1Q+QBj7WnhPGnZPaUA75NLV8Nhg==" saltValue="DMwl3asZU+F4tMimvqrIUA==" spinCount="100000" sheet="1" objects="1" scenarios="1"/>
  <mergeCells count="44">
    <mergeCell ref="B34:C34"/>
    <mergeCell ref="B39:C39"/>
    <mergeCell ref="B40:C40"/>
    <mergeCell ref="A41:C41"/>
    <mergeCell ref="A42:D42"/>
    <mergeCell ref="B38:C38"/>
    <mergeCell ref="B36:C36"/>
    <mergeCell ref="B35:C35"/>
    <mergeCell ref="A10:C10"/>
    <mergeCell ref="F10:I10"/>
    <mergeCell ref="B17:C17"/>
    <mergeCell ref="B28:C28"/>
    <mergeCell ref="B33:C33"/>
    <mergeCell ref="B31:C31"/>
    <mergeCell ref="B25:C25"/>
    <mergeCell ref="B26:C26"/>
    <mergeCell ref="B27:C27"/>
    <mergeCell ref="B30:C30"/>
    <mergeCell ref="B19:C19"/>
    <mergeCell ref="B20:C20"/>
    <mergeCell ref="B21:C21"/>
    <mergeCell ref="B22:C22"/>
    <mergeCell ref="B23:C23"/>
    <mergeCell ref="B24:C24"/>
    <mergeCell ref="B29:C29"/>
    <mergeCell ref="B13:C13"/>
    <mergeCell ref="B14:C14"/>
    <mergeCell ref="B15:C15"/>
    <mergeCell ref="B16:C16"/>
    <mergeCell ref="A8:C8"/>
    <mergeCell ref="A9:C9"/>
    <mergeCell ref="A5:B5"/>
    <mergeCell ref="F9:G9"/>
    <mergeCell ref="E1:E4"/>
    <mergeCell ref="A2:B2"/>
    <mergeCell ref="C2:D2"/>
    <mergeCell ref="C3:D3"/>
    <mergeCell ref="A4:B4"/>
    <mergeCell ref="C4:D4"/>
    <mergeCell ref="A1:B1"/>
    <mergeCell ref="C1:D1"/>
    <mergeCell ref="A6:B6"/>
    <mergeCell ref="C6:E6"/>
    <mergeCell ref="A7:C7"/>
  </mergeCells>
  <conditionalFormatting sqref="A9:E9">
    <cfRule type="expression" dxfId="98" priority="10">
      <formula>$E$7="AKTIVITA NEZÁVAZNÁ DLE BODU 8."</formula>
    </cfRule>
  </conditionalFormatting>
  <conditionalFormatting sqref="D7:D9 C6 D14:D17">
    <cfRule type="containsBlanks" dxfId="97" priority="18">
      <formula>LEN(TRIM(C6))=0</formula>
    </cfRule>
  </conditionalFormatting>
  <conditionalFormatting sqref="D9">
    <cfRule type="expression" dxfId="96" priority="2">
      <formula>AND(E7="AKTIVITA ZÁVAZNÁ DLE BODU 7.",D9&gt;D7/10)</formula>
    </cfRule>
    <cfRule type="expression" dxfId="95" priority="9">
      <formula>AND($E$7="AKTIVITA NEZÁVAZNÁ DLE BODU 8.",$D$9&gt;0)</formula>
    </cfRule>
  </conditionalFormatting>
  <conditionalFormatting sqref="D20:D21">
    <cfRule type="cellIs" dxfId="94" priority="1" operator="equal">
      <formula>0</formula>
    </cfRule>
  </conditionalFormatting>
  <conditionalFormatting sqref="D23:D24">
    <cfRule type="cellIs" dxfId="93" priority="11" operator="equal">
      <formula>0</formula>
    </cfRule>
  </conditionalFormatting>
  <conditionalFormatting sqref="D26:D31 B42">
    <cfRule type="cellIs" dxfId="92" priority="4" operator="equal">
      <formula>0</formula>
    </cfRule>
  </conditionalFormatting>
  <conditionalFormatting sqref="D34:D36">
    <cfRule type="cellIs" dxfId="91" priority="12" operator="equal">
      <formula>0</formula>
    </cfRule>
  </conditionalFormatting>
  <conditionalFormatting sqref="D39:D40">
    <cfRule type="cellIs" dxfId="90" priority="13" operator="equal">
      <formula>0</formula>
    </cfRule>
  </conditionalFormatting>
  <conditionalFormatting sqref="E1">
    <cfRule type="containsText" dxfId="89" priority="14" operator="containsText" text="21">
      <formula>NOT(ISERROR(SEARCH("21",E1)))</formula>
    </cfRule>
    <cfRule type="cellIs" dxfId="88" priority="15" operator="equal">
      <formula>0</formula>
    </cfRule>
  </conditionalFormatting>
  <conditionalFormatting sqref="E7">
    <cfRule type="cellIs" dxfId="87" priority="3" operator="equal">
      <formula>0</formula>
    </cfRule>
  </conditionalFormatting>
  <conditionalFormatting sqref="E10">
    <cfRule type="cellIs" dxfId="86" priority="5" operator="lessThan">
      <formula>0</formula>
    </cfRule>
    <cfRule type="cellIs" dxfId="85" priority="6" operator="greaterThan">
      <formula>0</formula>
    </cfRule>
  </conditionalFormatting>
  <conditionalFormatting sqref="F41:G41">
    <cfRule type="containsText" dxfId="84" priority="17" operator="containsText" text="POZOR!!! Vykázaná/vyúčtovaná částka je vyšší než přidělená dotace při zohlednění případné vratky v průběhu roku. Proím zkontrolujte své výdaje a jednotlivé částky!!!!">
      <formula>NOT(ISERROR(SEARCH("POZOR!!! Vykázaná/vyúčtovaná částka je vyšší než přidělená dotace při zohlednění případné vratky v průběhu roku. Proím zkontrolujte své výdaje a jednotlivé částky!!!!",F41)))</formula>
    </cfRule>
  </conditionalFormatting>
  <conditionalFormatting sqref="F10:I10">
    <cfRule type="containsText" dxfId="83" priority="7" operator="containsText" text="Vratka">
      <formula>NOT(ISERROR(SEARCH("Vratka",F10)))</formula>
    </cfRule>
    <cfRule type="containsText" priority="8" operator="containsText" text="Vratka">
      <formula>NOT(ISERROR(SEARCH("Vratka",F10)))</formula>
    </cfRule>
  </conditionalFormatting>
  <conditionalFormatting sqref="G41">
    <cfRule type="containsText" dxfId="82" priority="16" operator="containsText" text="VRAT">
      <formula>NOT(ISERROR(SEARCH("VRAT",G41)))</formula>
    </cfRule>
  </conditionalFormatting>
  <dataValidations count="1">
    <dataValidation type="list" allowBlank="1" showInputMessage="1" showErrorMessage="1" sqref="E7" xr:uid="{BC44F095-C29B-4B4B-BBC1-18BD3F9C424E}">
      <formula1>"AKTIVITA ZÁVAZNÁ DLE BODU 7.,AKTIVITA NEZÁVAZNÁ DLE BODU 8."</formula1>
    </dataValidation>
  </dataValidations>
  <pageMargins left="0.7" right="0.7" top="0.78740157499999996" bottom="0.78740157499999996" header="0.3" footer="0.3"/>
  <drawing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5F39C5-D184-4F8C-B0F7-7634591ED0B5}">
  <sheetPr>
    <tabColor rgb="FF66FFFF"/>
  </sheetPr>
  <dimension ref="A1:K78"/>
  <sheetViews>
    <sheetView workbookViewId="0">
      <selection activeCell="F11" sqref="F11"/>
    </sheetView>
  </sheetViews>
  <sheetFormatPr defaultColWidth="8.85546875" defaultRowHeight="15" x14ac:dyDescent="0.25"/>
  <cols>
    <col min="1" max="1" width="8.7109375" style="1" customWidth="1"/>
    <col min="2" max="2" width="38.7109375" style="19" customWidth="1"/>
    <col min="3" max="3" width="29.5703125" style="1" customWidth="1"/>
    <col min="4" max="4" width="28.7109375" style="1" customWidth="1"/>
    <col min="5" max="5" width="33.140625" style="1" customWidth="1"/>
    <col min="6" max="6" width="35" style="1" customWidth="1"/>
    <col min="7" max="7" width="39.7109375" style="1" customWidth="1"/>
    <col min="8" max="9" width="0" style="1" hidden="1" customWidth="1"/>
    <col min="10" max="10" width="4.5703125" style="1" customWidth="1"/>
    <col min="11" max="11" width="72.42578125" style="1" customWidth="1"/>
    <col min="12" max="12" width="14" style="1" customWidth="1"/>
    <col min="13" max="16384" width="8.85546875" style="1"/>
  </cols>
  <sheetData>
    <row r="1" spans="1:11" x14ac:dyDescent="0.25">
      <c r="A1" s="207" t="s">
        <v>37</v>
      </c>
      <c r="B1" s="208"/>
      <c r="C1" s="215" t="str">
        <f>IF('1. SOUHRNNÉ INFORMACE'!B5=0,"",'1. SOUHRNNÉ INFORMACE'!B5)</f>
        <v/>
      </c>
      <c r="D1" s="216"/>
      <c r="E1" s="172" t="str">
        <f>'1. SOUHRNNÉ INFORMACE'!B2</f>
        <v>OPH2023</v>
      </c>
    </row>
    <row r="2" spans="1:11" x14ac:dyDescent="0.25">
      <c r="A2" s="217" t="s">
        <v>25</v>
      </c>
      <c r="B2" s="218" t="s">
        <v>25</v>
      </c>
      <c r="C2" s="209" t="str">
        <f>IF('1. SOUHRNNÉ INFORMACE'!B6=0,"",'1. SOUHRNNÉ INFORMACE'!B6)</f>
        <v/>
      </c>
      <c r="D2" s="210"/>
      <c r="E2" s="173"/>
    </row>
    <row r="3" spans="1:11" x14ac:dyDescent="0.25">
      <c r="A3" s="98" t="s">
        <v>33</v>
      </c>
      <c r="B3" s="53" t="s">
        <v>33</v>
      </c>
      <c r="C3" s="209" t="str">
        <f>IF('1. SOUHRNNÉ INFORMACE'!B9=0,"",'1. SOUHRNNÉ INFORMACE'!B9)</f>
        <v/>
      </c>
      <c r="D3" s="210"/>
      <c r="E3" s="173"/>
    </row>
    <row r="4" spans="1:11" x14ac:dyDescent="0.25">
      <c r="A4" s="213" t="s">
        <v>34</v>
      </c>
      <c r="B4" s="214" t="s">
        <v>34</v>
      </c>
      <c r="C4" s="211" t="str">
        <f>IF('1. SOUHRNNÉ INFORMACE'!B10=0,"",'1. SOUHRNNÉ INFORMACE'!B10)</f>
        <v/>
      </c>
      <c r="D4" s="212"/>
      <c r="E4" s="173"/>
    </row>
    <row r="5" spans="1:11" ht="26.45" customHeight="1" x14ac:dyDescent="0.25">
      <c r="A5" s="192" t="str">
        <f>'2A. POUŽITÍ DOTACE-oblast A'!A6</f>
        <v>Oblast podpory A - Rozvoj a podpora sportu</v>
      </c>
      <c r="B5" s="238"/>
      <c r="C5" s="58"/>
      <c r="D5" s="94" t="s">
        <v>132</v>
      </c>
      <c r="E5" s="100" t="str">
        <f>IF('1. SOUHRNNÉ INFORMACE'!E2=0,"",'1. SOUHRNNÉ INFORMACE'!E2)</f>
        <v/>
      </c>
    </row>
    <row r="6" spans="1:11" s="13" customFormat="1" ht="51.6" customHeight="1" x14ac:dyDescent="0.25">
      <c r="A6" s="219" t="s">
        <v>131</v>
      </c>
      <c r="B6" s="220"/>
      <c r="C6" s="221"/>
      <c r="D6" s="222"/>
      <c r="E6" s="223"/>
      <c r="K6" s="1"/>
    </row>
    <row r="7" spans="1:11" s="13" customFormat="1" ht="51.6" customHeight="1" x14ac:dyDescent="0.25">
      <c r="A7" s="224" t="s">
        <v>127</v>
      </c>
      <c r="B7" s="225"/>
      <c r="C7" s="226"/>
      <c r="D7" s="89"/>
      <c r="E7" s="101"/>
      <c r="K7" s="1"/>
    </row>
    <row r="8" spans="1:11" s="13" customFormat="1" ht="51.6" customHeight="1" x14ac:dyDescent="0.25">
      <c r="A8" s="224" t="s">
        <v>133</v>
      </c>
      <c r="B8" s="225"/>
      <c r="C8" s="226"/>
      <c r="D8" s="89"/>
      <c r="E8" s="104"/>
      <c r="K8" s="1"/>
    </row>
    <row r="9" spans="1:11" s="13" customFormat="1" ht="43.5" customHeight="1" x14ac:dyDescent="0.25">
      <c r="A9" s="224" t="s">
        <v>140</v>
      </c>
      <c r="B9" s="225"/>
      <c r="C9" s="226"/>
      <c r="D9" s="89"/>
      <c r="E9" s="115" t="str">
        <f>IF(AND(E7="AKTIVITA NEZÁVAZNÁ DLE BODU 8.",D9&gt;0),"!!!CHYBA na BUŇCE D9",IF(AND(E7="AKTIVITA ZÁVAZNÁ DLE BODU 7.",D9&gt;D7/10),"!!!CHYBA na BUŇCE D9",""))</f>
        <v/>
      </c>
      <c r="F9" s="205" t="str">
        <f>IF(AND(E7="AKTIVITA NEZÁVAZNÁ DLE BODU 8.",D9&gt;0),"!!!PAUŠÁLNÍ VÝDAJE LZE UPLATNIT POUZE U AKTIVIT DLE BODU 7. ČÁSTI I. ROPD",IF(AND(E7="AKTIVITA ZÁVAZNÁ DLE BODU 7.",D9&gt;D7/10),"PAUŠÁLNÍ NÁKLADY PŘEVYŠUJÍ 10% Z POSKYTNUTÉ DOTACE",IF(D9&gt;D7-D8,"PAUŠÁL JE VYŠŠÍ NEŽ DOTACE PO VRATCE","")))</f>
        <v/>
      </c>
      <c r="G9" s="206"/>
      <c r="K9" s="1"/>
    </row>
    <row r="10" spans="1:11" ht="45" customHeight="1" x14ac:dyDescent="0.25">
      <c r="A10" s="227" t="s">
        <v>126</v>
      </c>
      <c r="B10" s="228"/>
      <c r="C10" s="229"/>
      <c r="D10" s="114">
        <f>D41</f>
        <v>0</v>
      </c>
      <c r="E10" s="102">
        <f>D7-D8-D9-D10</f>
        <v>0</v>
      </c>
      <c r="F10" s="232" t="str">
        <f>IF(ISBLANK(E7),"VYPLŇTE BUŇKU E7",IF(D8&gt;D7,"Vratka je vyšší než dotace",IF(AND(E7="AKTIVITA NEZÁVAZNÁ DLE BODU 8.",D10&gt;D7-D8),"výše nákladů převyšuje výši dotace",IF(AND(E7="AKTIVITA NEZÁVAZNÁ DLE BODU 8.",D10&lt;D7-D8),"žadatel část dotace (hodnota E10) přesunul ve prospěch jiné závazné aktivity dle bodu 7. části I. RoPD NEBO Vratka nevyčerpané dotace  v období 1.1.2024 - 15.2.2024 - viz list 2. POUŽITÍ DOTACE",IF(AND(E7="AKTIVITA ZÁVAZNÁ DLE BODU 7.",E10&gt;0),"Vratka nevyčerpané dotace  v období 1.1.2024 - 15.2.2024 - viz list 2. POUŽITÍ DOTACE",IF(AND(E7="AKTIVITA ZÁVAZNÁ DLE BODU 7.",D10+D9&gt;D7-D8),"výše nákladů (včetně vratky do 31.12.) převyšuje výši dotace NEBO žadatel část dotace (hodnota na E10) přesunul ve prospěch této závazné aktivity dle bodu 7. části I. RoPD",""))))))</f>
        <v>VYPLŇTE BUŇKU E7</v>
      </c>
      <c r="G10" s="232"/>
      <c r="H10" s="232"/>
      <c r="I10" s="232"/>
    </row>
    <row r="11" spans="1:11" ht="15.75" x14ac:dyDescent="0.25">
      <c r="A11" s="103"/>
      <c r="B11" s="79"/>
      <c r="C11" s="80"/>
      <c r="D11" s="81"/>
      <c r="E11" s="104"/>
      <c r="F11" s="2"/>
    </row>
    <row r="12" spans="1:11" x14ac:dyDescent="0.25">
      <c r="A12" s="105" t="s">
        <v>62</v>
      </c>
      <c r="B12" s="106" t="s">
        <v>61</v>
      </c>
      <c r="C12" s="106"/>
      <c r="D12" s="107">
        <f>SUM(D13,D16,D17)</f>
        <v>0</v>
      </c>
      <c r="E12" s="108"/>
    </row>
    <row r="13" spans="1:11" x14ac:dyDescent="0.25">
      <c r="A13" s="77" t="s">
        <v>63</v>
      </c>
      <c r="B13" s="186" t="s">
        <v>65</v>
      </c>
      <c r="C13" s="187"/>
      <c r="D13" s="71">
        <f>SUM(D14:D15)</f>
        <v>0</v>
      </c>
      <c r="E13" s="109"/>
    </row>
    <row r="14" spans="1:11" ht="56.25" customHeight="1" x14ac:dyDescent="0.25">
      <c r="A14" s="50"/>
      <c r="B14" s="181" t="s">
        <v>94</v>
      </c>
      <c r="C14" s="188"/>
      <c r="D14" s="74"/>
      <c r="E14" s="110"/>
    </row>
    <row r="15" spans="1:11" x14ac:dyDescent="0.25">
      <c r="A15" s="50"/>
      <c r="B15" s="181" t="s">
        <v>82</v>
      </c>
      <c r="C15" s="188"/>
      <c r="D15" s="74"/>
      <c r="E15" s="110"/>
      <c r="F15" s="46"/>
    </row>
    <row r="16" spans="1:11" x14ac:dyDescent="0.25">
      <c r="A16" s="49" t="s">
        <v>79</v>
      </c>
      <c r="B16" s="189" t="s">
        <v>80</v>
      </c>
      <c r="C16" s="190"/>
      <c r="D16" s="74"/>
      <c r="E16" s="110"/>
      <c r="F16" s="46"/>
    </row>
    <row r="17" spans="1:6" x14ac:dyDescent="0.25">
      <c r="A17" s="49" t="s">
        <v>83</v>
      </c>
      <c r="B17" s="191" t="s">
        <v>84</v>
      </c>
      <c r="C17" s="190"/>
      <c r="D17" s="75"/>
      <c r="E17" s="110"/>
      <c r="F17" s="46"/>
    </row>
    <row r="18" spans="1:6" x14ac:dyDescent="0.25">
      <c r="A18" s="47" t="s">
        <v>64</v>
      </c>
      <c r="B18" s="48" t="s">
        <v>66</v>
      </c>
      <c r="C18" s="48"/>
      <c r="D18" s="51">
        <f>SUM(D19,D22,D25)</f>
        <v>0</v>
      </c>
      <c r="E18" s="61"/>
      <c r="F18" s="46"/>
    </row>
    <row r="19" spans="1:6" x14ac:dyDescent="0.25">
      <c r="A19" s="49" t="s">
        <v>67</v>
      </c>
      <c r="B19" s="194" t="s">
        <v>68</v>
      </c>
      <c r="C19" s="195"/>
      <c r="D19" s="139">
        <f>SUM(D20:D21)</f>
        <v>0</v>
      </c>
      <c r="E19" s="116"/>
      <c r="F19" s="46"/>
    </row>
    <row r="20" spans="1:6" ht="28.15" customHeight="1" x14ac:dyDescent="0.25">
      <c r="A20" s="49"/>
      <c r="B20" s="196" t="s">
        <v>145</v>
      </c>
      <c r="C20" s="197"/>
      <c r="D20" s="74"/>
      <c r="E20" s="138"/>
      <c r="F20" s="46"/>
    </row>
    <row r="21" spans="1:6" x14ac:dyDescent="0.25">
      <c r="A21" s="49"/>
      <c r="B21" s="196" t="s">
        <v>146</v>
      </c>
      <c r="C21" s="197"/>
      <c r="D21" s="74"/>
      <c r="E21" s="138"/>
      <c r="F21" s="46"/>
    </row>
    <row r="22" spans="1:6" x14ac:dyDescent="0.25">
      <c r="A22" s="49" t="s">
        <v>69</v>
      </c>
      <c r="B22" s="194" t="s">
        <v>81</v>
      </c>
      <c r="C22" s="195"/>
      <c r="D22" s="91">
        <f>SUM(D23:D24)</f>
        <v>0</v>
      </c>
      <c r="E22" s="111"/>
      <c r="F22" s="46"/>
    </row>
    <row r="23" spans="1:6" x14ac:dyDescent="0.25">
      <c r="A23" s="49"/>
      <c r="B23" s="200" t="s">
        <v>85</v>
      </c>
      <c r="C23" s="188"/>
      <c r="D23" s="74"/>
      <c r="E23" s="110"/>
      <c r="F23" s="46"/>
    </row>
    <row r="24" spans="1:6" ht="29.45" customHeight="1" x14ac:dyDescent="0.25">
      <c r="A24" s="49"/>
      <c r="B24" s="202" t="s">
        <v>129</v>
      </c>
      <c r="C24" s="203"/>
      <c r="D24" s="74"/>
      <c r="E24" s="110"/>
      <c r="F24" s="46"/>
    </row>
    <row r="25" spans="1:6" x14ac:dyDescent="0.25">
      <c r="A25" s="49" t="s">
        <v>70</v>
      </c>
      <c r="B25" s="198" t="s">
        <v>71</v>
      </c>
      <c r="C25" s="199"/>
      <c r="D25" s="71">
        <f>SUM(D26:D31)</f>
        <v>0</v>
      </c>
      <c r="E25" s="109"/>
      <c r="F25" s="46"/>
    </row>
    <row r="26" spans="1:6" x14ac:dyDescent="0.25">
      <c r="A26" s="50"/>
      <c r="B26" s="181" t="s">
        <v>148</v>
      </c>
      <c r="C26" s="188"/>
      <c r="D26" s="74"/>
      <c r="E26" s="110"/>
      <c r="F26" s="46"/>
    </row>
    <row r="27" spans="1:6" ht="32.450000000000003" customHeight="1" x14ac:dyDescent="0.25">
      <c r="A27" s="50"/>
      <c r="B27" s="181" t="s">
        <v>150</v>
      </c>
      <c r="C27" s="188"/>
      <c r="D27" s="74"/>
      <c r="E27" s="110"/>
    </row>
    <row r="28" spans="1:6" ht="30.6" customHeight="1" x14ac:dyDescent="0.25">
      <c r="A28" s="50"/>
      <c r="B28" s="181" t="s">
        <v>149</v>
      </c>
      <c r="C28" s="188"/>
      <c r="D28" s="74"/>
      <c r="E28" s="110"/>
    </row>
    <row r="29" spans="1:6" ht="39.950000000000003" customHeight="1" x14ac:dyDescent="0.25">
      <c r="A29" s="50"/>
      <c r="B29" s="202" t="s">
        <v>151</v>
      </c>
      <c r="C29" s="204"/>
      <c r="D29" s="74"/>
      <c r="E29" s="110"/>
    </row>
    <row r="30" spans="1:6" ht="45.6" customHeight="1" x14ac:dyDescent="0.25">
      <c r="A30" s="50"/>
      <c r="B30" s="181" t="s">
        <v>86</v>
      </c>
      <c r="C30" s="188"/>
      <c r="D30" s="74"/>
      <c r="E30" s="110"/>
    </row>
    <row r="31" spans="1:6" ht="14.45" customHeight="1" x14ac:dyDescent="0.25">
      <c r="A31" s="50"/>
      <c r="B31" s="181" t="s">
        <v>72</v>
      </c>
      <c r="C31" s="188"/>
      <c r="D31" s="74"/>
      <c r="E31" s="110"/>
    </row>
    <row r="32" spans="1:6" ht="14.45" customHeight="1" x14ac:dyDescent="0.25">
      <c r="A32" s="47" t="s">
        <v>75</v>
      </c>
      <c r="B32" s="48" t="s">
        <v>38</v>
      </c>
      <c r="C32" s="48"/>
      <c r="D32" s="51">
        <f>SUM(D33,D36)</f>
        <v>0</v>
      </c>
      <c r="E32" s="61"/>
    </row>
    <row r="33" spans="1:10" x14ac:dyDescent="0.25">
      <c r="A33" s="49" t="s">
        <v>73</v>
      </c>
      <c r="B33" s="201" t="s">
        <v>128</v>
      </c>
      <c r="C33" s="195"/>
      <c r="D33" s="65">
        <f>SUM(D34:D35)</f>
        <v>0</v>
      </c>
      <c r="E33" s="109"/>
      <c r="F33" s="46"/>
    </row>
    <row r="34" spans="1:10" x14ac:dyDescent="0.25">
      <c r="A34" s="49"/>
      <c r="B34" s="181" t="s">
        <v>87</v>
      </c>
      <c r="C34" s="188"/>
      <c r="D34" s="74"/>
      <c r="E34" s="110"/>
      <c r="F34" s="46"/>
    </row>
    <row r="35" spans="1:10" x14ac:dyDescent="0.25">
      <c r="A35" s="49"/>
      <c r="B35" s="181" t="s">
        <v>88</v>
      </c>
      <c r="C35" s="188"/>
      <c r="D35" s="74"/>
      <c r="E35" s="110"/>
      <c r="F35" s="46"/>
    </row>
    <row r="36" spans="1:10" x14ac:dyDescent="0.25">
      <c r="A36" s="49" t="s">
        <v>74</v>
      </c>
      <c r="B36" s="200" t="s">
        <v>89</v>
      </c>
      <c r="C36" s="188"/>
      <c r="D36" s="74"/>
      <c r="E36" s="110"/>
    </row>
    <row r="37" spans="1:10" x14ac:dyDescent="0.25">
      <c r="A37" s="47" t="s">
        <v>76</v>
      </c>
      <c r="B37" s="48" t="s">
        <v>120</v>
      </c>
      <c r="C37" s="48"/>
      <c r="D37" s="51">
        <f>D38</f>
        <v>0</v>
      </c>
      <c r="E37" s="61"/>
    </row>
    <row r="38" spans="1:10" x14ac:dyDescent="0.25">
      <c r="A38" s="49" t="s">
        <v>121</v>
      </c>
      <c r="B38" s="198" t="s">
        <v>122</v>
      </c>
      <c r="C38" s="199"/>
      <c r="D38" s="65">
        <f>SUM(D39:D40)</f>
        <v>0</v>
      </c>
      <c r="E38" s="109"/>
    </row>
    <row r="39" spans="1:10" x14ac:dyDescent="0.25">
      <c r="A39" s="49"/>
      <c r="B39" s="181" t="s">
        <v>90</v>
      </c>
      <c r="C39" s="182"/>
      <c r="D39" s="74"/>
      <c r="E39" s="110"/>
    </row>
    <row r="40" spans="1:10" x14ac:dyDescent="0.25">
      <c r="A40" s="50"/>
      <c r="B40" s="181" t="s">
        <v>91</v>
      </c>
      <c r="C40" s="182"/>
      <c r="D40" s="74"/>
      <c r="E40" s="110"/>
    </row>
    <row r="41" spans="1:10" ht="15.75" thickBot="1" x14ac:dyDescent="0.3">
      <c r="A41" s="235" t="s">
        <v>92</v>
      </c>
      <c r="B41" s="236"/>
      <c r="C41" s="237"/>
      <c r="D41" s="112">
        <f>SUM(D12,D18,D32,D37)</f>
        <v>0</v>
      </c>
      <c r="E41" s="113"/>
      <c r="F41" s="55"/>
      <c r="G41" s="54"/>
    </row>
    <row r="42" spans="1:10" ht="56.1" customHeight="1" x14ac:dyDescent="0.25">
      <c r="A42" s="233" t="s">
        <v>144</v>
      </c>
      <c r="B42" s="234"/>
      <c r="C42" s="206"/>
      <c r="D42" s="206"/>
      <c r="J42" s="45"/>
    </row>
    <row r="43" spans="1:10" ht="14.45" customHeight="1" x14ac:dyDescent="0.25">
      <c r="B43" s="15"/>
      <c r="C43" s="15"/>
      <c r="D43" s="15"/>
      <c r="E43" s="16"/>
    </row>
    <row r="44" spans="1:10" x14ac:dyDescent="0.25">
      <c r="B44" s="15"/>
      <c r="C44" s="15"/>
      <c r="D44" s="15"/>
      <c r="E44" s="16"/>
    </row>
    <row r="45" spans="1:10" x14ac:dyDescent="0.25">
      <c r="B45" s="15"/>
      <c r="C45" s="15"/>
      <c r="D45" s="15"/>
      <c r="E45" s="16"/>
    </row>
    <row r="46" spans="1:10" x14ac:dyDescent="0.25">
      <c r="B46" s="15"/>
      <c r="C46" s="15"/>
      <c r="D46" s="15"/>
      <c r="E46" s="16"/>
    </row>
    <row r="47" spans="1:10" x14ac:dyDescent="0.25">
      <c r="B47" s="15"/>
      <c r="C47" s="15"/>
      <c r="D47" s="15"/>
      <c r="E47" s="16"/>
    </row>
    <row r="48" spans="1:10" x14ac:dyDescent="0.25">
      <c r="B48" s="15"/>
      <c r="C48" s="15"/>
      <c r="D48" s="15"/>
      <c r="E48" s="16"/>
    </row>
    <row r="49" spans="2:5" x14ac:dyDescent="0.25">
      <c r="B49" s="15"/>
      <c r="C49" s="15"/>
      <c r="D49" s="15"/>
      <c r="E49" s="16"/>
    </row>
    <row r="50" spans="2:5" x14ac:dyDescent="0.25">
      <c r="B50" s="15"/>
      <c r="C50" s="15"/>
      <c r="D50" s="15"/>
      <c r="E50" s="16"/>
    </row>
    <row r="51" spans="2:5" x14ac:dyDescent="0.25">
      <c r="B51" s="15"/>
      <c r="C51" s="15"/>
      <c r="D51" s="15"/>
      <c r="E51" s="16"/>
    </row>
    <row r="52" spans="2:5" x14ac:dyDescent="0.25">
      <c r="B52" s="15"/>
      <c r="C52" s="15"/>
      <c r="D52" s="15"/>
      <c r="E52" s="16"/>
    </row>
    <row r="53" spans="2:5" x14ac:dyDescent="0.25">
      <c r="B53" s="15"/>
      <c r="C53" s="15"/>
      <c r="D53" s="15"/>
      <c r="E53" s="16"/>
    </row>
    <row r="54" spans="2:5" x14ac:dyDescent="0.25">
      <c r="B54" s="15"/>
      <c r="C54" s="15"/>
      <c r="D54" s="15"/>
      <c r="E54" s="16"/>
    </row>
    <row r="55" spans="2:5" x14ac:dyDescent="0.25">
      <c r="B55" s="15"/>
      <c r="C55" s="15"/>
      <c r="D55" s="15"/>
      <c r="E55" s="16"/>
    </row>
    <row r="56" spans="2:5" x14ac:dyDescent="0.25">
      <c r="B56" s="15"/>
      <c r="C56" s="15"/>
      <c r="D56" s="15"/>
      <c r="E56" s="16"/>
    </row>
    <row r="57" spans="2:5" x14ac:dyDescent="0.25">
      <c r="B57" s="15"/>
      <c r="C57" s="15"/>
      <c r="D57" s="15"/>
      <c r="E57" s="16"/>
    </row>
    <row r="58" spans="2:5" x14ac:dyDescent="0.25">
      <c r="B58" s="15"/>
      <c r="C58" s="15"/>
      <c r="D58" s="15"/>
      <c r="E58" s="16"/>
    </row>
    <row r="59" spans="2:5" x14ac:dyDescent="0.25">
      <c r="B59" s="15"/>
      <c r="C59" s="15"/>
      <c r="D59" s="15"/>
      <c r="E59" s="16"/>
    </row>
    <row r="60" spans="2:5" x14ac:dyDescent="0.25">
      <c r="B60" s="15"/>
      <c r="C60" s="15"/>
      <c r="D60" s="15"/>
      <c r="E60" s="16"/>
    </row>
    <row r="61" spans="2:5" x14ac:dyDescent="0.25">
      <c r="B61" s="15"/>
      <c r="C61" s="15"/>
      <c r="D61" s="15"/>
      <c r="E61" s="16"/>
    </row>
    <row r="62" spans="2:5" x14ac:dyDescent="0.25">
      <c r="B62" s="15"/>
      <c r="C62" s="15"/>
      <c r="D62" s="15"/>
      <c r="E62" s="16"/>
    </row>
    <row r="63" spans="2:5" x14ac:dyDescent="0.25">
      <c r="B63" s="15"/>
      <c r="C63" s="15"/>
      <c r="D63" s="15"/>
      <c r="E63" s="16"/>
    </row>
    <row r="64" spans="2:5" x14ac:dyDescent="0.25">
      <c r="B64" s="15"/>
      <c r="C64" s="15"/>
      <c r="D64" s="15"/>
      <c r="E64" s="16"/>
    </row>
    <row r="65" spans="2:5" x14ac:dyDescent="0.25">
      <c r="B65" s="15"/>
      <c r="C65" s="15"/>
      <c r="D65" s="15"/>
      <c r="E65" s="16"/>
    </row>
    <row r="66" spans="2:5" x14ac:dyDescent="0.25">
      <c r="B66" s="15"/>
      <c r="C66" s="15"/>
      <c r="D66" s="15"/>
      <c r="E66" s="16"/>
    </row>
    <row r="67" spans="2:5" x14ac:dyDescent="0.25">
      <c r="B67" s="15"/>
      <c r="C67" s="15"/>
      <c r="D67" s="15"/>
      <c r="E67" s="16"/>
    </row>
    <row r="68" spans="2:5" x14ac:dyDescent="0.25">
      <c r="B68" s="15"/>
      <c r="C68" s="15"/>
      <c r="D68" s="15"/>
      <c r="E68" s="16"/>
    </row>
    <row r="69" spans="2:5" x14ac:dyDescent="0.25">
      <c r="B69" s="15"/>
      <c r="C69" s="15"/>
      <c r="D69" s="15"/>
      <c r="E69" s="16"/>
    </row>
    <row r="70" spans="2:5" x14ac:dyDescent="0.25">
      <c r="B70" s="15"/>
      <c r="C70" s="15"/>
      <c r="D70" s="15"/>
      <c r="E70" s="16"/>
    </row>
    <row r="71" spans="2:5" x14ac:dyDescent="0.25">
      <c r="B71" s="15"/>
      <c r="C71" s="15"/>
      <c r="D71" s="15"/>
      <c r="E71" s="16"/>
    </row>
    <row r="72" spans="2:5" x14ac:dyDescent="0.25">
      <c r="B72" s="15"/>
      <c r="C72" s="15"/>
      <c r="D72" s="15"/>
      <c r="E72" s="16"/>
    </row>
    <row r="73" spans="2:5" x14ac:dyDescent="0.25">
      <c r="B73" s="15"/>
      <c r="C73" s="15"/>
      <c r="D73" s="15"/>
      <c r="E73" s="16"/>
    </row>
    <row r="74" spans="2:5" x14ac:dyDescent="0.25">
      <c r="B74" s="15"/>
      <c r="C74" s="15"/>
      <c r="D74" s="15"/>
      <c r="E74" s="16"/>
    </row>
    <row r="75" spans="2:5" x14ac:dyDescent="0.25">
      <c r="B75" s="15"/>
      <c r="C75" s="15"/>
      <c r="D75" s="15"/>
      <c r="E75" s="16"/>
    </row>
    <row r="76" spans="2:5" x14ac:dyDescent="0.25">
      <c r="B76" s="15"/>
      <c r="C76" s="15"/>
      <c r="D76" s="15"/>
      <c r="E76" s="16"/>
    </row>
    <row r="77" spans="2:5" x14ac:dyDescent="0.25">
      <c r="B77" s="15"/>
      <c r="C77" s="15"/>
      <c r="D77" s="15"/>
      <c r="E77" s="16"/>
    </row>
    <row r="78" spans="2:5" x14ac:dyDescent="0.25">
      <c r="B78" s="15"/>
      <c r="C78" s="15"/>
      <c r="D78" s="15"/>
      <c r="E78" s="16"/>
    </row>
  </sheetData>
  <sheetProtection algorithmName="SHA-512" hashValue="8L9nEY5DRi9KcvvR6VaX1tpX3bppp3H1XZr97H3aJIjMrqqjuORyf/Hdt6pFpKPnY+/9EnWNLqIsyG8xKel8kA==" saltValue="ovA2AAuiQA/MkexwNm+o/A==" spinCount="100000" sheet="1" objects="1" scenarios="1"/>
  <mergeCells count="44">
    <mergeCell ref="A42:D42"/>
    <mergeCell ref="A5:B5"/>
    <mergeCell ref="B29:C29"/>
    <mergeCell ref="B34:C34"/>
    <mergeCell ref="B39:C39"/>
    <mergeCell ref="B40:C40"/>
    <mergeCell ref="A41:C41"/>
    <mergeCell ref="A6:B6"/>
    <mergeCell ref="C6:E6"/>
    <mergeCell ref="A7:C7"/>
    <mergeCell ref="A8:C8"/>
    <mergeCell ref="A9:C9"/>
    <mergeCell ref="B16:C16"/>
    <mergeCell ref="A10:C10"/>
    <mergeCell ref="B22:C22"/>
    <mergeCell ref="B23:C23"/>
    <mergeCell ref="B21:C21"/>
    <mergeCell ref="B27:C27"/>
    <mergeCell ref="B13:C13"/>
    <mergeCell ref="B14:C14"/>
    <mergeCell ref="B15:C15"/>
    <mergeCell ref="B28:C28"/>
    <mergeCell ref="B33:C33"/>
    <mergeCell ref="B38:C38"/>
    <mergeCell ref="B31:C31"/>
    <mergeCell ref="B36:C36"/>
    <mergeCell ref="B35:C35"/>
    <mergeCell ref="B30:C30"/>
    <mergeCell ref="B24:C24"/>
    <mergeCell ref="B25:C25"/>
    <mergeCell ref="B26:C26"/>
    <mergeCell ref="F9:G9"/>
    <mergeCell ref="A1:B1"/>
    <mergeCell ref="C1:D1"/>
    <mergeCell ref="E1:E4"/>
    <mergeCell ref="A2:B2"/>
    <mergeCell ref="C2:D2"/>
    <mergeCell ref="C3:D3"/>
    <mergeCell ref="A4:B4"/>
    <mergeCell ref="C4:D4"/>
    <mergeCell ref="F10:I10"/>
    <mergeCell ref="B17:C17"/>
    <mergeCell ref="B19:C19"/>
    <mergeCell ref="B20:C20"/>
  </mergeCells>
  <conditionalFormatting sqref="A9:E9">
    <cfRule type="expression" dxfId="81" priority="10">
      <formula>$E$7="AKTIVITA NEZÁVAZNÁ DLE BODU 8."</formula>
    </cfRule>
  </conditionalFormatting>
  <conditionalFormatting sqref="D7:D9 C6 D14:D17">
    <cfRule type="containsBlanks" dxfId="80" priority="18">
      <formula>LEN(TRIM(C6))=0</formula>
    </cfRule>
  </conditionalFormatting>
  <conditionalFormatting sqref="D9">
    <cfRule type="expression" dxfId="79" priority="2">
      <formula>AND(E7="AKTIVITA ZÁVAZNÁ DLE BODU 7.",D9&gt;D7/10)</formula>
    </cfRule>
    <cfRule type="expression" dxfId="78" priority="9">
      <formula>AND($E$7="AKTIVITA NEZÁVAZNÁ DLE BODU 8.",$D$9&gt;0)</formula>
    </cfRule>
  </conditionalFormatting>
  <conditionalFormatting sqref="D20:D21">
    <cfRule type="cellIs" dxfId="77" priority="1" operator="equal">
      <formula>0</formula>
    </cfRule>
  </conditionalFormatting>
  <conditionalFormatting sqref="D23:D24">
    <cfRule type="cellIs" dxfId="76" priority="11" operator="equal">
      <formula>0</formula>
    </cfRule>
  </conditionalFormatting>
  <conditionalFormatting sqref="D26:D31 B42">
    <cfRule type="cellIs" dxfId="75" priority="4" operator="equal">
      <formula>0</formula>
    </cfRule>
  </conditionalFormatting>
  <conditionalFormatting sqref="D34:D36">
    <cfRule type="cellIs" dxfId="74" priority="12" operator="equal">
      <formula>0</formula>
    </cfRule>
  </conditionalFormatting>
  <conditionalFormatting sqref="D39:D40">
    <cfRule type="cellIs" dxfId="73" priority="13" operator="equal">
      <formula>0</formula>
    </cfRule>
  </conditionalFormatting>
  <conditionalFormatting sqref="E1">
    <cfRule type="containsText" dxfId="72" priority="14" operator="containsText" text="21">
      <formula>NOT(ISERROR(SEARCH("21",E1)))</formula>
    </cfRule>
    <cfRule type="cellIs" dxfId="71" priority="15" operator="equal">
      <formula>0</formula>
    </cfRule>
  </conditionalFormatting>
  <conditionalFormatting sqref="E7">
    <cfRule type="cellIs" dxfId="70" priority="3" operator="equal">
      <formula>0</formula>
    </cfRule>
  </conditionalFormatting>
  <conditionalFormatting sqref="E10">
    <cfRule type="cellIs" dxfId="69" priority="5" operator="lessThan">
      <formula>0</formula>
    </cfRule>
    <cfRule type="cellIs" dxfId="68" priority="6" operator="greaterThan">
      <formula>0</formula>
    </cfRule>
  </conditionalFormatting>
  <conditionalFormatting sqref="F41:G41">
    <cfRule type="containsText" dxfId="67" priority="17" operator="containsText" text="POZOR!!! Vykázaná/vyúčtovaná částka je vyšší než přidělená dotace při zohlednění případné vratky v průběhu roku. Proím zkontrolujte své výdaje a jednotlivé částky!!!!">
      <formula>NOT(ISERROR(SEARCH("POZOR!!! Vykázaná/vyúčtovaná částka je vyšší než přidělená dotace při zohlednění případné vratky v průběhu roku. Proím zkontrolujte své výdaje a jednotlivé částky!!!!",F41)))</formula>
    </cfRule>
  </conditionalFormatting>
  <conditionalFormatting sqref="F10:I10">
    <cfRule type="containsText" dxfId="66" priority="7" operator="containsText" text="Vratka">
      <formula>NOT(ISERROR(SEARCH("Vratka",F10)))</formula>
    </cfRule>
    <cfRule type="containsText" priority="8" operator="containsText" text="Vratka">
      <formula>NOT(ISERROR(SEARCH("Vratka",F10)))</formula>
    </cfRule>
  </conditionalFormatting>
  <conditionalFormatting sqref="G41">
    <cfRule type="containsText" dxfId="65" priority="16" operator="containsText" text="VRAT">
      <formula>NOT(ISERROR(SEARCH("VRAT",G41)))</formula>
    </cfRule>
  </conditionalFormatting>
  <dataValidations count="1">
    <dataValidation type="list" allowBlank="1" showInputMessage="1" showErrorMessage="1" sqref="E7" xr:uid="{38EE8E2B-E6C3-4C78-9FC2-07E85214369C}">
      <formula1>"AKTIVITA ZÁVAZNÁ DLE BODU 7.,AKTIVITA NEZÁVAZNÁ DLE BODU 8."</formula1>
    </dataValidation>
  </dataValidations>
  <pageMargins left="0.7" right="0.7" top="0.78740157499999996" bottom="0.78740157499999996" header="0.3" footer="0.3"/>
  <drawing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71A0E4-A9B5-46E8-99FC-847393EE88F0}">
  <sheetPr>
    <tabColor rgb="FF00B050"/>
  </sheetPr>
  <dimension ref="A1:K90"/>
  <sheetViews>
    <sheetView workbookViewId="0">
      <selection activeCell="F7" sqref="F7"/>
    </sheetView>
  </sheetViews>
  <sheetFormatPr defaultColWidth="8.85546875" defaultRowHeight="15" x14ac:dyDescent="0.25"/>
  <cols>
    <col min="1" max="1" width="8.7109375" style="1" customWidth="1"/>
    <col min="2" max="2" width="38.7109375" style="19" customWidth="1"/>
    <col min="3" max="3" width="29.5703125" style="1" customWidth="1"/>
    <col min="4" max="4" width="28.7109375" style="1" customWidth="1"/>
    <col min="5" max="5" width="31.7109375" style="1" customWidth="1"/>
    <col min="6" max="6" width="45" style="1" customWidth="1"/>
    <col min="7" max="7" width="39.7109375" style="1" customWidth="1"/>
    <col min="8" max="9" width="0" style="1" hidden="1" customWidth="1"/>
    <col min="10" max="10" width="4.5703125" style="1" customWidth="1"/>
    <col min="11" max="11" width="72.42578125" style="1" customWidth="1"/>
    <col min="12" max="12" width="14" style="1" customWidth="1"/>
    <col min="13" max="16384" width="8.85546875" style="1"/>
  </cols>
  <sheetData>
    <row r="1" spans="1:11" ht="12.6" customHeight="1" x14ac:dyDescent="0.25">
      <c r="A1" s="168" t="s">
        <v>37</v>
      </c>
      <c r="B1" s="169"/>
      <c r="C1" s="170" t="str">
        <f>IF('1. SOUHRNNÉ INFORMACE'!B5=0,"",'1. SOUHRNNÉ INFORMACE'!B5)</f>
        <v/>
      </c>
      <c r="D1" s="171"/>
      <c r="E1" s="172" t="str">
        <f>'1. SOUHRNNÉ INFORMACE'!B2</f>
        <v>OPH2023</v>
      </c>
      <c r="F1" s="97" t="e">
        <f>'2A. Aktivita 1'!D9+'2A. Aktivita 2'!D8+'2A. Aktivita 3'!D8+#REF!</f>
        <v>#REF!</v>
      </c>
    </row>
    <row r="2" spans="1:11" ht="15.6" customHeight="1" x14ac:dyDescent="0.25">
      <c r="A2" s="175" t="s">
        <v>25</v>
      </c>
      <c r="B2" s="176" t="s">
        <v>25</v>
      </c>
      <c r="C2" s="177" t="str">
        <f>IF('1. SOUHRNNÉ INFORMACE'!B6=0,"",'1. SOUHRNNÉ INFORMACE'!B6)</f>
        <v/>
      </c>
      <c r="D2" s="178"/>
      <c r="E2" s="173"/>
    </row>
    <row r="3" spans="1:11" ht="16.899999999999999" customHeight="1" x14ac:dyDescent="0.25">
      <c r="A3" s="175" t="s">
        <v>33</v>
      </c>
      <c r="B3" s="176" t="s">
        <v>33</v>
      </c>
      <c r="C3" s="177" t="str">
        <f>IF('1. SOUHRNNÉ INFORMACE'!B9=0,"",'1. SOUHRNNÉ INFORMACE'!B9)</f>
        <v/>
      </c>
      <c r="D3" s="178"/>
      <c r="E3" s="173"/>
    </row>
    <row r="4" spans="1:11" ht="15.6" customHeight="1" x14ac:dyDescent="0.25">
      <c r="A4" s="179" t="s">
        <v>34</v>
      </c>
      <c r="B4" s="180" t="s">
        <v>34</v>
      </c>
      <c r="C4" s="177" t="str">
        <f>IF('1. SOUHRNNÉ INFORMACE'!B10=0,"",'1. SOUHRNNÉ INFORMACE'!B10)</f>
        <v/>
      </c>
      <c r="D4" s="178"/>
      <c r="E4" s="174"/>
    </row>
    <row r="5" spans="1:11" s="13" customFormat="1" ht="54" customHeight="1" thickBot="1" x14ac:dyDescent="0.3">
      <c r="A5" s="166" t="s">
        <v>35</v>
      </c>
      <c r="B5" s="167"/>
      <c r="C5" s="72" t="s">
        <v>124</v>
      </c>
      <c r="D5" s="72" t="s">
        <v>93</v>
      </c>
      <c r="E5" s="12" t="s">
        <v>119</v>
      </c>
      <c r="K5" s="1"/>
    </row>
    <row r="6" spans="1:11" ht="33.75" customHeight="1" x14ac:dyDescent="0.25">
      <c r="A6" s="192" t="str">
        <f>'1. SOUHRNNÉ INFORMACE'!A15</f>
        <v>Oblast podpory B - Státní sportovní reprezentace</v>
      </c>
      <c r="B6" s="193"/>
      <c r="C6" s="87">
        <f>'1. SOUHRNNÉ INFORMACE'!B17-'1. SOUHRNNÉ INFORMACE'!B18</f>
        <v>0</v>
      </c>
      <c r="D6" s="96">
        <f>D38+'2B. Aktivita 1'!D9+'2B. Aktivita 2'!D9+'2B. Aktivita 3'!D9</f>
        <v>0</v>
      </c>
      <c r="E6" s="73" t="str">
        <f>IF(D6&gt;C6,"NÁKLADY PŘEVYŠUJÍ VÝŠI DOTACE K VYÚČTOVÁNÍ","")</f>
        <v/>
      </c>
    </row>
    <row r="7" spans="1:11" ht="37.9" customHeight="1" thickBot="1" x14ac:dyDescent="0.3">
      <c r="A7" s="163" t="str">
        <f>IF(E7&gt;0,"Vratka nevyčerpané dotacev období 1.1.2024 - 15.2.2024 na účet č. 6015-4929001/0710 a zároveň prosím zašlete avízo o vratce - Příloha AVÍZO VRATKA na email vratka-dotace@nsa.gov.cz)",IF(E7&lt;0,"výše nákladů převyšuje výši dotace",""))</f>
        <v/>
      </c>
      <c r="B7" s="164"/>
      <c r="C7" s="164"/>
      <c r="D7" s="164"/>
      <c r="E7" s="95">
        <f>C6-D38</f>
        <v>0</v>
      </c>
      <c r="F7" s="55"/>
      <c r="G7" s="54"/>
    </row>
    <row r="8" spans="1:11" ht="15.75" x14ac:dyDescent="0.25">
      <c r="A8" s="78"/>
      <c r="B8" s="79"/>
      <c r="C8" s="80"/>
      <c r="D8" s="81"/>
      <c r="E8" s="90"/>
      <c r="F8" s="2"/>
    </row>
    <row r="9" spans="1:11" x14ac:dyDescent="0.25">
      <c r="A9" s="82" t="s">
        <v>62</v>
      </c>
      <c r="B9" s="59" t="s">
        <v>61</v>
      </c>
      <c r="C9" s="59"/>
      <c r="D9" s="60">
        <f>'2A. Aktivita 1'!D12+'2A. Aktivita 2'!D12+'2A. Aktivita 3'!D12</f>
        <v>0</v>
      </c>
      <c r="E9" s="83"/>
    </row>
    <row r="10" spans="1:11" x14ac:dyDescent="0.25">
      <c r="A10" s="77" t="s">
        <v>63</v>
      </c>
      <c r="B10" s="186" t="s">
        <v>65</v>
      </c>
      <c r="C10" s="187"/>
      <c r="D10" s="71">
        <f>'2A. Aktivita 1'!D13+'2A. Aktivita 2'!D13+'2A. Aktivita 3'!D13</f>
        <v>0</v>
      </c>
      <c r="E10" s="69"/>
    </row>
    <row r="11" spans="1:11" ht="56.25" customHeight="1" x14ac:dyDescent="0.25">
      <c r="A11" s="50"/>
      <c r="B11" s="181" t="s">
        <v>94</v>
      </c>
      <c r="C11" s="188"/>
      <c r="D11" s="93">
        <f>'2A. Aktivita 1'!D14+'2A. Aktivita 2'!D14+'2A. Aktivita 3'!D14</f>
        <v>0</v>
      </c>
      <c r="E11" s="88"/>
    </row>
    <row r="12" spans="1:11" x14ac:dyDescent="0.25">
      <c r="A12" s="50"/>
      <c r="B12" s="181" t="s">
        <v>82</v>
      </c>
      <c r="C12" s="188"/>
      <c r="D12" s="93">
        <f>'2A. Aktivita 1'!D15+'2A. Aktivita 2'!D15+'2A. Aktivita 3'!D15</f>
        <v>0</v>
      </c>
      <c r="E12" s="88"/>
      <c r="F12" s="46"/>
    </row>
    <row r="13" spans="1:11" x14ac:dyDescent="0.25">
      <c r="A13" s="49" t="s">
        <v>79</v>
      </c>
      <c r="B13" s="189" t="s">
        <v>80</v>
      </c>
      <c r="C13" s="190"/>
      <c r="D13" s="93">
        <f>'2A. Aktivita 1'!D16+'2A. Aktivita 2'!D16+'2A. Aktivita 3'!D16</f>
        <v>0</v>
      </c>
      <c r="E13" s="88"/>
      <c r="F13" s="46"/>
    </row>
    <row r="14" spans="1:11" x14ac:dyDescent="0.25">
      <c r="A14" s="49" t="s">
        <v>83</v>
      </c>
      <c r="B14" s="191" t="s">
        <v>84</v>
      </c>
      <c r="C14" s="190"/>
      <c r="D14" s="93">
        <f>'2A. Aktivita 1'!D17+'2A. Aktivita 2'!D17+'2A. Aktivita 3'!D17</f>
        <v>0</v>
      </c>
      <c r="E14" s="88"/>
      <c r="F14" s="46"/>
    </row>
    <row r="15" spans="1:11" x14ac:dyDescent="0.25">
      <c r="A15" s="47" t="s">
        <v>64</v>
      </c>
      <c r="B15" s="48" t="s">
        <v>66</v>
      </c>
      <c r="C15" s="48"/>
      <c r="D15" s="51">
        <f>'2A. Aktivita 1'!D18+'2A. Aktivita 2'!D18+'2A. Aktivita 3'!D18</f>
        <v>0</v>
      </c>
      <c r="E15" s="61"/>
      <c r="F15" s="46"/>
    </row>
    <row r="16" spans="1:11" x14ac:dyDescent="0.25">
      <c r="A16" s="49" t="s">
        <v>67</v>
      </c>
      <c r="B16" s="194" t="s">
        <v>68</v>
      </c>
      <c r="C16" s="195"/>
      <c r="D16" s="135">
        <f>'2A. Aktivita 1'!D19+'2A. Aktivita 2'!D19+'2A. Aktivita 3'!D19</f>
        <v>0</v>
      </c>
      <c r="E16" s="70"/>
      <c r="F16" s="46"/>
    </row>
    <row r="17" spans="1:6" ht="30" customHeight="1" x14ac:dyDescent="0.25">
      <c r="A17" s="49"/>
      <c r="B17" s="196" t="s">
        <v>145</v>
      </c>
      <c r="C17" s="197"/>
      <c r="D17" s="93">
        <f>'2A. Aktivita 1'!D20+'2A. Aktivita 2'!D20+'2A. Aktivita 3'!D20</f>
        <v>0</v>
      </c>
      <c r="E17" s="88"/>
      <c r="F17" s="92"/>
    </row>
    <row r="18" spans="1:6" x14ac:dyDescent="0.25">
      <c r="A18" s="49"/>
      <c r="B18" s="196" t="s">
        <v>146</v>
      </c>
      <c r="C18" s="197"/>
      <c r="D18" s="93">
        <f>'2A. Aktivita 1'!D21+'2A. Aktivita 2'!D21+'2A. Aktivita 3'!D21</f>
        <v>0</v>
      </c>
      <c r="E18" s="88"/>
      <c r="F18" s="46"/>
    </row>
    <row r="19" spans="1:6" x14ac:dyDescent="0.25">
      <c r="A19" s="49" t="s">
        <v>69</v>
      </c>
      <c r="B19" s="194" t="s">
        <v>81</v>
      </c>
      <c r="C19" s="195"/>
      <c r="D19" s="91">
        <f>'2A. Aktivita 1'!D22+'2A. Aktivita 2'!D22+'2A. Aktivita 3'!D22</f>
        <v>0</v>
      </c>
      <c r="E19" s="70"/>
      <c r="F19" s="46"/>
    </row>
    <row r="20" spans="1:6" x14ac:dyDescent="0.25">
      <c r="A20" s="49"/>
      <c r="B20" s="200" t="s">
        <v>147</v>
      </c>
      <c r="C20" s="188"/>
      <c r="D20" s="93">
        <f>'2A. Aktivita 1'!D23+'2A. Aktivita 2'!D23+'2A. Aktivita 3'!D23</f>
        <v>0</v>
      </c>
      <c r="E20" s="88"/>
      <c r="F20" s="46"/>
    </row>
    <row r="21" spans="1:6" ht="29.45" customHeight="1" x14ac:dyDescent="0.25">
      <c r="A21" s="49"/>
      <c r="B21" s="202" t="s">
        <v>152</v>
      </c>
      <c r="C21" s="203"/>
      <c r="D21" s="93">
        <f>'2A. Aktivita 1'!D24+'2A. Aktivita 2'!D24+'2A. Aktivita 3'!D24</f>
        <v>0</v>
      </c>
      <c r="E21" s="88"/>
      <c r="F21" s="92" t="str">
        <f>IF(D21=0,"",IF(D21&gt;($C$6*0.1),"POLOŽKA PŘESAHUJE LIMIT",""))</f>
        <v/>
      </c>
    </row>
    <row r="22" spans="1:6" x14ac:dyDescent="0.25">
      <c r="A22" s="49" t="s">
        <v>70</v>
      </c>
      <c r="B22" s="198" t="s">
        <v>71</v>
      </c>
      <c r="C22" s="199"/>
      <c r="D22" s="136">
        <f>'2A. Aktivita 1'!D25+'2A. Aktivita 2'!D25+'2A. Aktivita 3'!D25</f>
        <v>0</v>
      </c>
      <c r="E22" s="137"/>
      <c r="F22" s="46"/>
    </row>
    <row r="23" spans="1:6" x14ac:dyDescent="0.25">
      <c r="A23" s="50"/>
      <c r="B23" s="181" t="s">
        <v>148</v>
      </c>
      <c r="C23" s="188"/>
      <c r="D23" s="93">
        <f>'2A. Aktivita 1'!D26+'2A. Aktivita 2'!D26+'2A. Aktivita 3'!D26</f>
        <v>0</v>
      </c>
      <c r="E23" s="88"/>
    </row>
    <row r="24" spans="1:6" ht="33" customHeight="1" x14ac:dyDescent="0.25">
      <c r="A24" s="50"/>
      <c r="B24" s="181" t="s">
        <v>150</v>
      </c>
      <c r="C24" s="188"/>
      <c r="D24" s="93">
        <f>'2A. Aktivita 1'!D27+'2A. Aktivita 2'!D27+'2A. Aktivita 3'!D27</f>
        <v>0</v>
      </c>
      <c r="E24" s="88"/>
    </row>
    <row r="25" spans="1:6" ht="34.9" customHeight="1" x14ac:dyDescent="0.25">
      <c r="A25" s="50"/>
      <c r="B25" s="181" t="s">
        <v>149</v>
      </c>
      <c r="C25" s="188"/>
      <c r="D25" s="93">
        <f>'2A. Aktivita 1'!D28+'2A. Aktivita 2'!D28+'2A. Aktivita 3'!D28</f>
        <v>0</v>
      </c>
      <c r="E25" s="88"/>
    </row>
    <row r="26" spans="1:6" ht="39.950000000000003" customHeight="1" x14ac:dyDescent="0.25">
      <c r="A26" s="50"/>
      <c r="B26" s="202" t="s">
        <v>151</v>
      </c>
      <c r="C26" s="204"/>
      <c r="D26" s="93">
        <f>'2A. Aktivita 1'!D29+'2A. Aktivita 2'!D29+'2A. Aktivita 3'!D29</f>
        <v>0</v>
      </c>
      <c r="E26" s="88"/>
      <c r="F26" s="92" t="str">
        <f>IF(D26=0,"",IF(D26&gt;($C$6*0.1),"POLOŽKA PŘESAHUJE LIMIT",""))</f>
        <v/>
      </c>
    </row>
    <row r="27" spans="1:6" ht="45.6" customHeight="1" x14ac:dyDescent="0.25">
      <c r="A27" s="50"/>
      <c r="B27" s="181" t="s">
        <v>86</v>
      </c>
      <c r="C27" s="188"/>
      <c r="D27" s="93">
        <f>'2A. Aktivita 1'!D30+'2A. Aktivita 2'!D30+'2A. Aktivita 3'!D30</f>
        <v>0</v>
      </c>
      <c r="E27" s="88"/>
    </row>
    <row r="28" spans="1:6" x14ac:dyDescent="0.25">
      <c r="A28" s="50"/>
      <c r="B28" s="181" t="s">
        <v>72</v>
      </c>
      <c r="C28" s="188"/>
      <c r="D28" s="93">
        <f>'2A. Aktivita 1'!D31+'2A. Aktivita 2'!D31+'2A. Aktivita 3'!D31</f>
        <v>0</v>
      </c>
      <c r="E28" s="88"/>
    </row>
    <row r="29" spans="1:6" x14ac:dyDescent="0.25">
      <c r="A29" s="47" t="s">
        <v>75</v>
      </c>
      <c r="B29" s="48" t="s">
        <v>38</v>
      </c>
      <c r="C29" s="48"/>
      <c r="D29" s="51">
        <f>'2A. Aktivita 1'!D32+'2A. Aktivita 2'!D32+'2A. Aktivita 3'!D32</f>
        <v>0</v>
      </c>
      <c r="E29" s="61"/>
    </row>
    <row r="30" spans="1:6" x14ac:dyDescent="0.25">
      <c r="A30" s="49" t="s">
        <v>73</v>
      </c>
      <c r="B30" s="201" t="s">
        <v>128</v>
      </c>
      <c r="C30" s="195"/>
      <c r="D30" s="65">
        <f>'2A. Aktivita 1'!D33+'2A. Aktivita 2'!D33+'2A. Aktivita 3'!D33</f>
        <v>0</v>
      </c>
      <c r="E30" s="137"/>
      <c r="F30" s="46"/>
    </row>
    <row r="31" spans="1:6" x14ac:dyDescent="0.25">
      <c r="A31" s="49"/>
      <c r="B31" s="181" t="s">
        <v>87</v>
      </c>
      <c r="C31" s="188"/>
      <c r="D31" s="93">
        <f>'2A. Aktivita 1'!D34+'2A. Aktivita 2'!D34+'2A. Aktivita 3'!D34</f>
        <v>0</v>
      </c>
      <c r="E31" s="88"/>
      <c r="F31" s="46"/>
    </row>
    <row r="32" spans="1:6" x14ac:dyDescent="0.25">
      <c r="A32" s="49"/>
      <c r="B32" s="181" t="s">
        <v>88</v>
      </c>
      <c r="C32" s="188"/>
      <c r="D32" s="93">
        <f>'2A. Aktivita 1'!D35+'2A. Aktivita 2'!D35+'2A. Aktivita 3'!D35</f>
        <v>0</v>
      </c>
      <c r="E32" s="88"/>
      <c r="F32" s="46"/>
    </row>
    <row r="33" spans="1:7" x14ac:dyDescent="0.25">
      <c r="A33" s="49" t="s">
        <v>74</v>
      </c>
      <c r="B33" s="200" t="s">
        <v>89</v>
      </c>
      <c r="C33" s="188"/>
      <c r="D33" s="93">
        <f>'2A. Aktivita 1'!D36+'2A. Aktivita 2'!D36+'2A. Aktivita 3'!D36</f>
        <v>0</v>
      </c>
      <c r="E33" s="88"/>
    </row>
    <row r="34" spans="1:7" x14ac:dyDescent="0.25">
      <c r="A34" s="47" t="s">
        <v>76</v>
      </c>
      <c r="B34" s="48" t="s">
        <v>120</v>
      </c>
      <c r="C34" s="48"/>
      <c r="D34" s="51">
        <f>'2A. Aktivita 1'!D37+'2A. Aktivita 2'!D37+'2A. Aktivita 3'!D37</f>
        <v>0</v>
      </c>
      <c r="E34" s="61"/>
    </row>
    <row r="35" spans="1:7" x14ac:dyDescent="0.25">
      <c r="A35" s="49" t="s">
        <v>121</v>
      </c>
      <c r="B35" s="198" t="s">
        <v>122</v>
      </c>
      <c r="C35" s="199"/>
      <c r="D35" s="65">
        <f>'2A. Aktivita 1'!D38+'2A. Aktivita 2'!D38+'2A. Aktivita 3'!D38</f>
        <v>0</v>
      </c>
      <c r="E35" s="137"/>
    </row>
    <row r="36" spans="1:7" x14ac:dyDescent="0.25">
      <c r="A36" s="49"/>
      <c r="B36" s="181" t="s">
        <v>90</v>
      </c>
      <c r="C36" s="182"/>
      <c r="D36" s="93">
        <f>'2A. Aktivita 1'!D39+'2A. Aktivita 2'!D39+'2A. Aktivita 3'!D39</f>
        <v>0</v>
      </c>
      <c r="E36" s="88"/>
    </row>
    <row r="37" spans="1:7" x14ac:dyDescent="0.25">
      <c r="A37" s="50"/>
      <c r="B37" s="181" t="s">
        <v>91</v>
      </c>
      <c r="C37" s="182"/>
      <c r="D37" s="93">
        <f>'2A. Aktivita 1'!D40+'2A. Aktivita 2'!D40+'2A. Aktivita 3'!D40</f>
        <v>0</v>
      </c>
      <c r="E37" s="88"/>
    </row>
    <row r="38" spans="1:7" x14ac:dyDescent="0.25">
      <c r="A38" s="183" t="s">
        <v>92</v>
      </c>
      <c r="B38" s="184"/>
      <c r="C38" s="185"/>
      <c r="D38" s="52">
        <f>'2A. Aktivita 1'!D41+'2A. Aktivita 2'!D41+'2A. Aktivita 3'!D41</f>
        <v>0</v>
      </c>
      <c r="E38" s="52"/>
      <c r="F38" s="55"/>
      <c r="G38" s="54"/>
    </row>
    <row r="39" spans="1:7" x14ac:dyDescent="0.25">
      <c r="B39" s="14"/>
      <c r="C39" s="15"/>
      <c r="D39" s="15"/>
      <c r="E39" s="16"/>
    </row>
    <row r="40" spans="1:7" x14ac:dyDescent="0.25">
      <c r="B40" s="141"/>
      <c r="D40" s="142"/>
      <c r="E40" s="143"/>
    </row>
    <row r="41" spans="1:7" ht="14.45" customHeight="1" x14ac:dyDescent="0.25">
      <c r="A41" s="165" t="s">
        <v>36</v>
      </c>
      <c r="B41" s="165"/>
      <c r="C41" s="165"/>
      <c r="D41" s="165"/>
      <c r="E41" s="165"/>
    </row>
    <row r="42" spans="1:7" x14ac:dyDescent="0.25">
      <c r="A42" s="165"/>
      <c r="B42" s="165"/>
      <c r="C42" s="165"/>
      <c r="D42" s="165"/>
      <c r="E42" s="165"/>
    </row>
    <row r="43" spans="1:7" x14ac:dyDescent="0.25">
      <c r="B43" s="57"/>
      <c r="C43" s="17"/>
      <c r="D43" s="18"/>
      <c r="E43" s="16"/>
    </row>
    <row r="44" spans="1:7" ht="20.45" customHeight="1" x14ac:dyDescent="0.25">
      <c r="A44" s="162" t="s">
        <v>77</v>
      </c>
      <c r="B44" s="162"/>
      <c r="C44" s="162"/>
      <c r="D44" s="162"/>
      <c r="E44" s="162"/>
    </row>
    <row r="45" spans="1:7" ht="25.15" customHeight="1" x14ac:dyDescent="0.25">
      <c r="A45" s="162"/>
      <c r="B45" s="162"/>
      <c r="C45" s="162"/>
      <c r="D45" s="162"/>
      <c r="E45" s="162"/>
    </row>
    <row r="46" spans="1:7" x14ac:dyDescent="0.25">
      <c r="B46" s="15"/>
      <c r="C46" s="15"/>
      <c r="D46" s="15"/>
      <c r="E46" s="16"/>
    </row>
    <row r="49" spans="2:5" x14ac:dyDescent="0.25">
      <c r="B49" s="15"/>
      <c r="C49" s="15"/>
      <c r="D49" s="15"/>
      <c r="E49" s="16"/>
    </row>
    <row r="50" spans="2:5" x14ac:dyDescent="0.25">
      <c r="B50" s="15"/>
      <c r="C50" s="15"/>
      <c r="D50" s="15"/>
      <c r="E50" s="16"/>
    </row>
    <row r="51" spans="2:5" x14ac:dyDescent="0.25">
      <c r="B51" s="15"/>
      <c r="C51" s="15"/>
      <c r="D51" s="15"/>
      <c r="E51" s="16"/>
    </row>
    <row r="52" spans="2:5" x14ac:dyDescent="0.25">
      <c r="B52" s="15"/>
      <c r="C52" s="15"/>
      <c r="D52" s="15"/>
      <c r="E52" s="16"/>
    </row>
    <row r="53" spans="2:5" x14ac:dyDescent="0.25">
      <c r="B53" s="15"/>
      <c r="C53" s="15"/>
      <c r="D53" s="15"/>
      <c r="E53" s="16"/>
    </row>
    <row r="54" spans="2:5" x14ac:dyDescent="0.25">
      <c r="B54" s="15"/>
      <c r="C54" s="15"/>
      <c r="D54" s="15"/>
      <c r="E54" s="16"/>
    </row>
    <row r="55" spans="2:5" x14ac:dyDescent="0.25">
      <c r="B55" s="15"/>
      <c r="C55" s="15"/>
      <c r="D55" s="15"/>
      <c r="E55" s="16"/>
    </row>
    <row r="56" spans="2:5" x14ac:dyDescent="0.25">
      <c r="B56" s="15"/>
      <c r="C56" s="15"/>
      <c r="D56" s="15"/>
      <c r="E56" s="16"/>
    </row>
    <row r="57" spans="2:5" x14ac:dyDescent="0.25">
      <c r="B57" s="15"/>
      <c r="C57" s="15"/>
      <c r="D57" s="15"/>
      <c r="E57" s="16"/>
    </row>
    <row r="58" spans="2:5" x14ac:dyDescent="0.25">
      <c r="B58" s="15"/>
      <c r="C58" s="15"/>
      <c r="D58" s="15"/>
      <c r="E58" s="16"/>
    </row>
    <row r="59" spans="2:5" x14ac:dyDescent="0.25">
      <c r="B59" s="15"/>
      <c r="C59" s="15"/>
      <c r="D59" s="15"/>
      <c r="E59" s="16"/>
    </row>
    <row r="60" spans="2:5" x14ac:dyDescent="0.25">
      <c r="B60" s="15"/>
      <c r="C60" s="15"/>
      <c r="D60" s="15"/>
      <c r="E60" s="16"/>
    </row>
    <row r="61" spans="2:5" x14ac:dyDescent="0.25">
      <c r="B61" s="15"/>
      <c r="C61" s="15"/>
      <c r="D61" s="15"/>
      <c r="E61" s="16"/>
    </row>
    <row r="62" spans="2:5" x14ac:dyDescent="0.25">
      <c r="B62" s="15"/>
      <c r="C62" s="15"/>
      <c r="D62" s="15"/>
      <c r="E62" s="16"/>
    </row>
    <row r="63" spans="2:5" x14ac:dyDescent="0.25">
      <c r="B63" s="15"/>
      <c r="C63" s="15"/>
      <c r="D63" s="15"/>
      <c r="E63" s="16"/>
    </row>
    <row r="64" spans="2:5" x14ac:dyDescent="0.25">
      <c r="B64" s="15"/>
      <c r="C64" s="15"/>
      <c r="D64" s="15"/>
      <c r="E64" s="16"/>
    </row>
    <row r="65" spans="2:5" x14ac:dyDescent="0.25">
      <c r="B65" s="15"/>
      <c r="C65" s="15"/>
      <c r="D65" s="15"/>
      <c r="E65" s="16"/>
    </row>
    <row r="66" spans="2:5" x14ac:dyDescent="0.25">
      <c r="B66" s="15"/>
      <c r="C66" s="15"/>
      <c r="D66" s="15"/>
      <c r="E66" s="16"/>
    </row>
    <row r="67" spans="2:5" x14ac:dyDescent="0.25">
      <c r="B67" s="15"/>
      <c r="C67" s="15"/>
      <c r="D67" s="15"/>
      <c r="E67" s="16"/>
    </row>
    <row r="68" spans="2:5" x14ac:dyDescent="0.25">
      <c r="B68" s="15"/>
      <c r="C68" s="15"/>
      <c r="D68" s="15"/>
      <c r="E68" s="16"/>
    </row>
    <row r="69" spans="2:5" x14ac:dyDescent="0.25">
      <c r="B69" s="15"/>
      <c r="C69" s="15"/>
      <c r="D69" s="15"/>
      <c r="E69" s="16"/>
    </row>
    <row r="70" spans="2:5" x14ac:dyDescent="0.25">
      <c r="B70" s="15"/>
      <c r="C70" s="15"/>
      <c r="D70" s="15"/>
      <c r="E70" s="16"/>
    </row>
    <row r="71" spans="2:5" x14ac:dyDescent="0.25">
      <c r="B71" s="15"/>
      <c r="C71" s="15"/>
      <c r="D71" s="15"/>
      <c r="E71" s="16"/>
    </row>
    <row r="72" spans="2:5" x14ac:dyDescent="0.25">
      <c r="B72" s="15"/>
      <c r="C72" s="15"/>
      <c r="D72" s="15"/>
      <c r="E72" s="16"/>
    </row>
    <row r="73" spans="2:5" x14ac:dyDescent="0.25">
      <c r="B73" s="15"/>
      <c r="C73" s="15"/>
      <c r="D73" s="15"/>
      <c r="E73" s="16"/>
    </row>
    <row r="74" spans="2:5" x14ac:dyDescent="0.25">
      <c r="B74" s="15"/>
      <c r="C74" s="15"/>
      <c r="D74" s="15"/>
      <c r="E74" s="16"/>
    </row>
    <row r="75" spans="2:5" x14ac:dyDescent="0.25">
      <c r="B75" s="15"/>
      <c r="C75" s="15"/>
      <c r="D75" s="15"/>
      <c r="E75" s="16"/>
    </row>
    <row r="76" spans="2:5" x14ac:dyDescent="0.25">
      <c r="B76" s="15"/>
      <c r="C76" s="15"/>
      <c r="D76" s="15"/>
      <c r="E76" s="16"/>
    </row>
    <row r="77" spans="2:5" x14ac:dyDescent="0.25">
      <c r="B77" s="15"/>
      <c r="C77" s="15"/>
      <c r="D77" s="15"/>
      <c r="E77" s="16"/>
    </row>
    <row r="78" spans="2:5" x14ac:dyDescent="0.25">
      <c r="B78" s="15"/>
      <c r="C78" s="15"/>
      <c r="D78" s="15"/>
      <c r="E78" s="16"/>
    </row>
    <row r="79" spans="2:5" x14ac:dyDescent="0.25">
      <c r="B79" s="15"/>
      <c r="C79" s="15"/>
      <c r="D79" s="15"/>
      <c r="E79" s="16"/>
    </row>
    <row r="80" spans="2:5" x14ac:dyDescent="0.25">
      <c r="B80" s="15"/>
      <c r="C80" s="15"/>
      <c r="D80" s="15"/>
      <c r="E80" s="16"/>
    </row>
    <row r="81" spans="2:5" x14ac:dyDescent="0.25">
      <c r="B81" s="15"/>
      <c r="C81" s="15"/>
      <c r="D81" s="15"/>
      <c r="E81" s="16"/>
    </row>
    <row r="82" spans="2:5" x14ac:dyDescent="0.25">
      <c r="B82" s="15"/>
      <c r="C82" s="15"/>
      <c r="D82" s="15"/>
      <c r="E82" s="16"/>
    </row>
    <row r="83" spans="2:5" x14ac:dyDescent="0.25">
      <c r="B83" s="15"/>
      <c r="C83" s="15"/>
      <c r="D83" s="15"/>
      <c r="E83" s="16"/>
    </row>
    <row r="84" spans="2:5" x14ac:dyDescent="0.25">
      <c r="B84" s="15"/>
      <c r="C84" s="15"/>
      <c r="D84" s="15"/>
      <c r="E84" s="16"/>
    </row>
    <row r="85" spans="2:5" x14ac:dyDescent="0.25">
      <c r="B85" s="15"/>
      <c r="C85" s="15"/>
      <c r="D85" s="15"/>
      <c r="E85" s="16"/>
    </row>
    <row r="86" spans="2:5" x14ac:dyDescent="0.25">
      <c r="B86" s="15"/>
      <c r="C86" s="15"/>
      <c r="D86" s="15"/>
      <c r="E86" s="16"/>
    </row>
    <row r="87" spans="2:5" x14ac:dyDescent="0.25">
      <c r="B87" s="15"/>
      <c r="C87" s="15"/>
      <c r="D87" s="15"/>
      <c r="E87" s="16"/>
    </row>
    <row r="88" spans="2:5" x14ac:dyDescent="0.25">
      <c r="B88" s="15"/>
      <c r="C88" s="15"/>
      <c r="D88" s="15"/>
      <c r="E88" s="16"/>
    </row>
    <row r="89" spans="2:5" x14ac:dyDescent="0.25">
      <c r="B89" s="15"/>
      <c r="C89" s="15"/>
      <c r="D89" s="15"/>
      <c r="E89" s="16"/>
    </row>
    <row r="90" spans="2:5" x14ac:dyDescent="0.25">
      <c r="B90" s="15"/>
      <c r="C90" s="15"/>
      <c r="D90" s="15"/>
      <c r="E90" s="16"/>
    </row>
  </sheetData>
  <sheetProtection algorithmName="SHA-512" hashValue="u/5KV5bw7yiExHG2jK1mZ+8UE8E8Gw6PIcbSw8sDvCQlSIhyPhBxiApYDjUaoYFdxRbRUfWWaNGSB2b/NRaBMg==" saltValue="D8dk+EQU3ZnID4KxN0hk2g==" spinCount="100000" sheet="1" objects="1" scenarios="1"/>
  <mergeCells count="40">
    <mergeCell ref="A44:E45"/>
    <mergeCell ref="B33:C33"/>
    <mergeCell ref="B35:C35"/>
    <mergeCell ref="B36:C36"/>
    <mergeCell ref="B37:C37"/>
    <mergeCell ref="A38:C38"/>
    <mergeCell ref="A41:E42"/>
    <mergeCell ref="B32:C32"/>
    <mergeCell ref="B20:C20"/>
    <mergeCell ref="B21:C21"/>
    <mergeCell ref="B22:C22"/>
    <mergeCell ref="B23:C23"/>
    <mergeCell ref="B24:C24"/>
    <mergeCell ref="B25:C25"/>
    <mergeCell ref="B26:C26"/>
    <mergeCell ref="B27:C27"/>
    <mergeCell ref="B28:C28"/>
    <mergeCell ref="B30:C30"/>
    <mergeCell ref="B31:C31"/>
    <mergeCell ref="B19:C19"/>
    <mergeCell ref="A5:B5"/>
    <mergeCell ref="A6:B6"/>
    <mergeCell ref="A7:D7"/>
    <mergeCell ref="B10:C10"/>
    <mergeCell ref="B11:C11"/>
    <mergeCell ref="B12:C12"/>
    <mergeCell ref="B13:C13"/>
    <mergeCell ref="B14:C14"/>
    <mergeCell ref="B16:C16"/>
    <mergeCell ref="B17:C17"/>
    <mergeCell ref="B18:C18"/>
    <mergeCell ref="A1:B1"/>
    <mergeCell ref="C1:D1"/>
    <mergeCell ref="E1:E4"/>
    <mergeCell ref="A2:B2"/>
    <mergeCell ref="C2:D2"/>
    <mergeCell ref="A3:B3"/>
    <mergeCell ref="C3:D3"/>
    <mergeCell ref="A4:B4"/>
    <mergeCell ref="C4:D4"/>
  </mergeCells>
  <conditionalFormatting sqref="A7:D7">
    <cfRule type="containsText" dxfId="64" priority="11" operator="containsText" text="Vratka">
      <formula>NOT(ISERROR(SEARCH("Vratka",A7)))</formula>
    </cfRule>
    <cfRule type="containsText" priority="12" operator="containsText" text="Vratka">
      <formula>NOT(ISERROR(SEARCH("Vratka",A7)))</formula>
    </cfRule>
  </conditionalFormatting>
  <conditionalFormatting sqref="C6:C7">
    <cfRule type="cellIs" dxfId="63" priority="6" operator="equal">
      <formula>0</formula>
    </cfRule>
  </conditionalFormatting>
  <conditionalFormatting sqref="E1">
    <cfRule type="containsText" dxfId="62" priority="7" operator="containsText" text="21">
      <formula>NOT(ISERROR(SEARCH("21",E1)))</formula>
    </cfRule>
    <cfRule type="cellIs" dxfId="61" priority="8" operator="equal">
      <formula>0</formula>
    </cfRule>
  </conditionalFormatting>
  <conditionalFormatting sqref="E7">
    <cfRule type="cellIs" dxfId="60" priority="3" operator="equal">
      <formula>0</formula>
    </cfRule>
    <cfRule type="cellIs" dxfId="59" priority="9" operator="lessThan">
      <formula>0</formula>
    </cfRule>
    <cfRule type="cellIs" dxfId="58" priority="10" operator="greaterThan">
      <formula>0</formula>
    </cfRule>
  </conditionalFormatting>
  <conditionalFormatting sqref="F7:G7">
    <cfRule type="containsText" dxfId="57" priority="5" operator="containsText" text="POZOR!!! Vykázaná/vyúčtovaná částka je vyšší než přidělená dotace při zohlednění případné vratky v průběhu roku. Proím zkontrolujte své výdaje a jednotlivé částky!!!!">
      <formula>NOT(ISERROR(SEARCH("POZOR!!! Vykázaná/vyúčtovaná částka je vyšší než přidělená dotace při zohlednění případné vratky v průběhu roku. Proím zkontrolujte své výdaje a jednotlivé částky!!!!",F7)))</formula>
    </cfRule>
  </conditionalFormatting>
  <conditionalFormatting sqref="F38:G38">
    <cfRule type="containsText" dxfId="56" priority="2" operator="containsText" text="POZOR!!! Vykázaná/vyúčtovaná částka je vyšší než přidělená dotace při zohlednění případné vratky v průběhu roku. Proím zkontrolujte své výdaje a jednotlivé částky!!!!">
      <formula>NOT(ISERROR(SEARCH("POZOR!!! Vykázaná/vyúčtovaná částka je vyšší než přidělená dotace při zohlednění případné vratky v průběhu roku. Proím zkontrolujte své výdaje a jednotlivé částky!!!!",F38)))</formula>
    </cfRule>
  </conditionalFormatting>
  <conditionalFormatting sqref="G7">
    <cfRule type="containsText" dxfId="55" priority="4" operator="containsText" text="VRAT">
      <formula>NOT(ISERROR(SEARCH("VRAT",G7)))</formula>
    </cfRule>
  </conditionalFormatting>
  <conditionalFormatting sqref="G38">
    <cfRule type="containsText" dxfId="54" priority="1" operator="containsText" text="VRAT">
      <formula>NOT(ISERROR(SEARCH("VRAT",G38)))</formula>
    </cfRule>
  </conditionalFormatting>
  <pageMargins left="0.7" right="0.7" top="0.78740157499999996" bottom="0.78740157499999996" header="0.3" footer="0.3"/>
  <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9510F2-8975-443A-90D2-FB77057C085D}">
  <sheetPr>
    <tabColor rgb="FF92D050"/>
  </sheetPr>
  <dimension ref="A1:K78"/>
  <sheetViews>
    <sheetView workbookViewId="0">
      <selection activeCell="B12" sqref="B12"/>
    </sheetView>
  </sheetViews>
  <sheetFormatPr defaultColWidth="8.85546875" defaultRowHeight="15" x14ac:dyDescent="0.25"/>
  <cols>
    <col min="1" max="1" width="8.7109375" style="1" customWidth="1"/>
    <col min="2" max="2" width="38.7109375" style="19" customWidth="1"/>
    <col min="3" max="3" width="29.5703125" style="1" customWidth="1"/>
    <col min="4" max="4" width="28.7109375" style="1" customWidth="1"/>
    <col min="5" max="5" width="33.140625" style="1" customWidth="1"/>
    <col min="6" max="6" width="35" style="1" customWidth="1"/>
    <col min="7" max="7" width="39.7109375" style="1" customWidth="1"/>
    <col min="8" max="9" width="0" style="1" hidden="1" customWidth="1"/>
    <col min="10" max="10" width="4.5703125" style="1" customWidth="1"/>
    <col min="11" max="11" width="72.42578125" style="1" customWidth="1"/>
    <col min="12" max="12" width="14" style="1" customWidth="1"/>
    <col min="13" max="16384" width="8.85546875" style="1"/>
  </cols>
  <sheetData>
    <row r="1" spans="1:11" x14ac:dyDescent="0.25">
      <c r="A1" s="207" t="s">
        <v>37</v>
      </c>
      <c r="B1" s="208"/>
      <c r="C1" s="215" t="str">
        <f>IF('1. SOUHRNNÉ INFORMACE'!B5=0,"",'1. SOUHRNNÉ INFORMACE'!B5)</f>
        <v/>
      </c>
      <c r="D1" s="216"/>
      <c r="E1" s="172" t="str">
        <f>'1. SOUHRNNÉ INFORMACE'!B2</f>
        <v>OPH2023</v>
      </c>
    </row>
    <row r="2" spans="1:11" x14ac:dyDescent="0.25">
      <c r="A2" s="217" t="s">
        <v>25</v>
      </c>
      <c r="B2" s="218" t="s">
        <v>25</v>
      </c>
      <c r="C2" s="209" t="str">
        <f>IF('1. SOUHRNNÉ INFORMACE'!B6=0,"",'1. SOUHRNNÉ INFORMACE'!B6)</f>
        <v/>
      </c>
      <c r="D2" s="210"/>
      <c r="E2" s="173"/>
    </row>
    <row r="3" spans="1:11" x14ac:dyDescent="0.25">
      <c r="A3" s="98" t="s">
        <v>33</v>
      </c>
      <c r="B3" s="53" t="s">
        <v>33</v>
      </c>
      <c r="C3" s="209" t="str">
        <f>IF('1. SOUHRNNÉ INFORMACE'!B9=0,"",'1. SOUHRNNÉ INFORMACE'!B9)</f>
        <v/>
      </c>
      <c r="D3" s="210"/>
      <c r="E3" s="173"/>
    </row>
    <row r="4" spans="1:11" x14ac:dyDescent="0.25">
      <c r="A4" s="213" t="s">
        <v>34</v>
      </c>
      <c r="B4" s="214" t="s">
        <v>34</v>
      </c>
      <c r="C4" s="211" t="str">
        <f>IF('1. SOUHRNNÉ INFORMACE'!B10=0,"",'1. SOUHRNNÉ INFORMACE'!B10)</f>
        <v/>
      </c>
      <c r="D4" s="212"/>
      <c r="E4" s="173"/>
    </row>
    <row r="5" spans="1:11" ht="26.45" customHeight="1" x14ac:dyDescent="0.25">
      <c r="A5" s="192" t="str">
        <f>'2A. POUŽITÍ DOTACE-oblast B'!A6</f>
        <v>Oblast podpory B - Státní sportovní reprezentace</v>
      </c>
      <c r="B5" s="238"/>
      <c r="C5" s="58"/>
      <c r="D5" s="94" t="s">
        <v>132</v>
      </c>
      <c r="E5" s="100" t="str">
        <f>IF('1. SOUHRNNÉ INFORMACE'!E2=0,"",'1. SOUHRNNÉ INFORMACE'!E2)</f>
        <v/>
      </c>
    </row>
    <row r="6" spans="1:11" s="13" customFormat="1" ht="51.6" customHeight="1" x14ac:dyDescent="0.25">
      <c r="A6" s="219" t="s">
        <v>125</v>
      </c>
      <c r="B6" s="220"/>
      <c r="C6" s="221"/>
      <c r="D6" s="222"/>
      <c r="E6" s="223"/>
      <c r="K6" s="1"/>
    </row>
    <row r="7" spans="1:11" s="13" customFormat="1" ht="51.6" customHeight="1" x14ac:dyDescent="0.25">
      <c r="A7" s="224" t="s">
        <v>127</v>
      </c>
      <c r="B7" s="225"/>
      <c r="C7" s="226"/>
      <c r="D7" s="89"/>
      <c r="E7" s="101"/>
      <c r="K7" s="1"/>
    </row>
    <row r="8" spans="1:11" s="13" customFormat="1" ht="51.6" customHeight="1" x14ac:dyDescent="0.25">
      <c r="A8" s="224" t="s">
        <v>133</v>
      </c>
      <c r="B8" s="225"/>
      <c r="C8" s="226"/>
      <c r="D8" s="89"/>
      <c r="E8" s="104"/>
      <c r="K8" s="1"/>
    </row>
    <row r="9" spans="1:11" s="13" customFormat="1" ht="43.5" customHeight="1" x14ac:dyDescent="0.25">
      <c r="A9" s="224" t="s">
        <v>140</v>
      </c>
      <c r="B9" s="225"/>
      <c r="C9" s="226"/>
      <c r="D9" s="89"/>
      <c r="E9" s="115" t="str">
        <f>IF(AND(E7="AKTIVITA NEZÁVAZNÁ DLE BODU 8.",D9&gt;0),"!!!CHYBA na BUŇCE D9",IF(AND(E7="AKTIVITA ZÁVAZNÁ DLE BODU 7.",D9&gt;D7/10),"!!!CHYBA na BUŇCE D9",""))</f>
        <v/>
      </c>
      <c r="F9" s="205" t="str">
        <f>IF(AND(E7="AKTIVITA NEZÁVAZNÁ DLE BODU 8.",D9&gt;0),"!!!PAUŠÁLNÍ VÝDAJE LZE UPLATNIT POUZE U AKTIVIT DLE BODU 7. ČÁSTI I. ROPD",IF(AND(E7="AKTIVITA ZÁVAZNÁ DLE BODU 7.",D9&gt;D7/10),"PAUŠÁLNÍ NÁKLADY PŘEVYŠUJÍ 10% Z POSKYTNUTÉ DOTACE",IF(D9&gt;D7-D8,"PAUŠÁL JE VYŠŠÍ NEŽ DOTACE PO VRATCE","")))</f>
        <v/>
      </c>
      <c r="G9" s="206"/>
      <c r="K9" s="1"/>
    </row>
    <row r="10" spans="1:11" ht="45" customHeight="1" x14ac:dyDescent="0.25">
      <c r="A10" s="227" t="s">
        <v>126</v>
      </c>
      <c r="B10" s="228"/>
      <c r="C10" s="229"/>
      <c r="D10" s="114">
        <f>D41</f>
        <v>0</v>
      </c>
      <c r="E10" s="102">
        <f>D7-D8-D9-D10</f>
        <v>0</v>
      </c>
      <c r="F10" s="232" t="str">
        <f>IF(ISBLANK(E7),"VYPLŇTE BUŇKU E7",IF(D8&gt;D7,"Vratka je vyšší než dotace",IF(AND(E7="AKTIVITA NEZÁVAZNÁ DLE BODU 8.",D10&gt;D7-D8),"výše nákladů převyšuje výši dotace",IF(AND(E7="AKTIVITA NEZÁVAZNÁ DLE BODU 8.",D10&lt;D7-D8),"žadatel část dotace (hodnota E10) přesunul ve prospěch jiné závazné aktivity dle bodu 7. části I. RoPD NEBO Vratka nevyčerpané dotace  v období 1.1.2024 - 15.2.2024 - viz list 2. POUŽITÍ DOTACE",IF(AND(E7="AKTIVITA ZÁVAZNÁ DLE BODU 7.",E10&gt;0),"Vratka nevyčerpané dotace  v období 1.1.2024 - 15.2.2024 - viz list 2. POUŽITÍ DOTACE",IF(AND(E7="AKTIVITA ZÁVAZNÁ DLE BODU 7.",D10+D9&gt;D7-D8),"výše nákladů (včetně vratky do 31.12.) převyšuje výši dotace NEBO žadatel část dotace (hodnota na E10) přesunul ve prospěch této závazné aktivity dle bodu 7. části I. RoPD",""))))))</f>
        <v>VYPLŇTE BUŇKU E7</v>
      </c>
      <c r="G10" s="232"/>
      <c r="H10" s="232"/>
      <c r="I10" s="232"/>
    </row>
    <row r="11" spans="1:11" ht="15.75" x14ac:dyDescent="0.25">
      <c r="A11" s="103"/>
      <c r="B11" s="79"/>
      <c r="C11" s="80"/>
      <c r="D11" s="81"/>
      <c r="E11" s="104"/>
      <c r="F11" s="2"/>
    </row>
    <row r="12" spans="1:11" x14ac:dyDescent="0.25">
      <c r="A12" s="105" t="s">
        <v>62</v>
      </c>
      <c r="B12" s="106" t="s">
        <v>61</v>
      </c>
      <c r="C12" s="106"/>
      <c r="D12" s="107">
        <f>SUM(D13,D16,D17)</f>
        <v>0</v>
      </c>
      <c r="E12" s="108"/>
    </row>
    <row r="13" spans="1:11" x14ac:dyDescent="0.25">
      <c r="A13" s="77" t="s">
        <v>63</v>
      </c>
      <c r="B13" s="186" t="s">
        <v>65</v>
      </c>
      <c r="C13" s="187"/>
      <c r="D13" s="71">
        <f>SUM(D14:D15)</f>
        <v>0</v>
      </c>
      <c r="E13" s="109"/>
    </row>
    <row r="14" spans="1:11" ht="56.25" customHeight="1" x14ac:dyDescent="0.25">
      <c r="A14" s="50"/>
      <c r="B14" s="181" t="s">
        <v>94</v>
      </c>
      <c r="C14" s="188"/>
      <c r="D14" s="74"/>
      <c r="E14" s="110"/>
    </row>
    <row r="15" spans="1:11" x14ac:dyDescent="0.25">
      <c r="A15" s="50"/>
      <c r="B15" s="181" t="s">
        <v>82</v>
      </c>
      <c r="C15" s="188"/>
      <c r="D15" s="74"/>
      <c r="E15" s="110"/>
      <c r="F15" s="46"/>
    </row>
    <row r="16" spans="1:11" x14ac:dyDescent="0.25">
      <c r="A16" s="49" t="s">
        <v>79</v>
      </c>
      <c r="B16" s="189" t="s">
        <v>80</v>
      </c>
      <c r="C16" s="190"/>
      <c r="D16" s="74"/>
      <c r="E16" s="110"/>
      <c r="F16" s="46"/>
    </row>
    <row r="17" spans="1:6" x14ac:dyDescent="0.25">
      <c r="A17" s="49" t="s">
        <v>83</v>
      </c>
      <c r="B17" s="191" t="s">
        <v>84</v>
      </c>
      <c r="C17" s="190"/>
      <c r="D17" s="75"/>
      <c r="E17" s="110"/>
      <c r="F17" s="46"/>
    </row>
    <row r="18" spans="1:6" x14ac:dyDescent="0.25">
      <c r="A18" s="47" t="s">
        <v>64</v>
      </c>
      <c r="B18" s="48" t="s">
        <v>66</v>
      </c>
      <c r="C18" s="48"/>
      <c r="D18" s="51">
        <f>SUM(D19,D22,D25)</f>
        <v>0</v>
      </c>
      <c r="E18" s="61"/>
      <c r="F18" s="46"/>
    </row>
    <row r="19" spans="1:6" x14ac:dyDescent="0.25">
      <c r="A19" s="49" t="s">
        <v>67</v>
      </c>
      <c r="B19" s="194" t="s">
        <v>68</v>
      </c>
      <c r="C19" s="195"/>
      <c r="D19" s="139">
        <f>SUM(D20:D21)</f>
        <v>0</v>
      </c>
      <c r="E19" s="116"/>
      <c r="F19" s="46"/>
    </row>
    <row r="20" spans="1:6" ht="28.15" customHeight="1" x14ac:dyDescent="0.25">
      <c r="A20" s="49"/>
      <c r="B20" s="196" t="s">
        <v>145</v>
      </c>
      <c r="C20" s="197"/>
      <c r="D20" s="74"/>
      <c r="E20" s="138"/>
      <c r="F20" s="46"/>
    </row>
    <row r="21" spans="1:6" x14ac:dyDescent="0.25">
      <c r="A21" s="49"/>
      <c r="B21" s="196" t="s">
        <v>146</v>
      </c>
      <c r="C21" s="197"/>
      <c r="D21" s="74"/>
      <c r="E21" s="138"/>
      <c r="F21" s="46"/>
    </row>
    <row r="22" spans="1:6" x14ac:dyDescent="0.25">
      <c r="A22" s="49" t="s">
        <v>69</v>
      </c>
      <c r="B22" s="194" t="s">
        <v>81</v>
      </c>
      <c r="C22" s="195"/>
      <c r="D22" s="91">
        <f>SUM(D23:D24)</f>
        <v>0</v>
      </c>
      <c r="E22" s="111"/>
      <c r="F22" s="46"/>
    </row>
    <row r="23" spans="1:6" x14ac:dyDescent="0.25">
      <c r="A23" s="49"/>
      <c r="B23" s="200" t="s">
        <v>85</v>
      </c>
      <c r="C23" s="188"/>
      <c r="D23" s="74"/>
      <c r="E23" s="110"/>
      <c r="F23" s="46"/>
    </row>
    <row r="24" spans="1:6" ht="29.45" customHeight="1" x14ac:dyDescent="0.25">
      <c r="A24" s="49"/>
      <c r="B24" s="202" t="s">
        <v>129</v>
      </c>
      <c r="C24" s="203"/>
      <c r="D24" s="74"/>
      <c r="E24" s="110"/>
      <c r="F24" s="46"/>
    </row>
    <row r="25" spans="1:6" x14ac:dyDescent="0.25">
      <c r="A25" s="49" t="s">
        <v>70</v>
      </c>
      <c r="B25" s="198" t="s">
        <v>71</v>
      </c>
      <c r="C25" s="199"/>
      <c r="D25" s="71">
        <f>SUM(D26:D31)</f>
        <v>0</v>
      </c>
      <c r="E25" s="109"/>
      <c r="F25" s="46"/>
    </row>
    <row r="26" spans="1:6" x14ac:dyDescent="0.25">
      <c r="A26" s="50"/>
      <c r="B26" s="181" t="s">
        <v>148</v>
      </c>
      <c r="C26" s="188"/>
      <c r="D26" s="74"/>
      <c r="E26" s="110"/>
      <c r="F26" s="46"/>
    </row>
    <row r="27" spans="1:6" ht="32.450000000000003" customHeight="1" x14ac:dyDescent="0.25">
      <c r="A27" s="50"/>
      <c r="B27" s="181" t="s">
        <v>150</v>
      </c>
      <c r="C27" s="188"/>
      <c r="D27" s="74"/>
      <c r="E27" s="110"/>
    </row>
    <row r="28" spans="1:6" ht="30.6" customHeight="1" x14ac:dyDescent="0.25">
      <c r="A28" s="50"/>
      <c r="B28" s="181" t="s">
        <v>149</v>
      </c>
      <c r="C28" s="188"/>
      <c r="D28" s="74"/>
      <c r="E28" s="110"/>
    </row>
    <row r="29" spans="1:6" ht="39.950000000000003" customHeight="1" x14ac:dyDescent="0.25">
      <c r="A29" s="50"/>
      <c r="B29" s="202" t="s">
        <v>151</v>
      </c>
      <c r="C29" s="204"/>
      <c r="D29" s="74"/>
      <c r="E29" s="110"/>
    </row>
    <row r="30" spans="1:6" ht="45.6" customHeight="1" x14ac:dyDescent="0.25">
      <c r="A30" s="50"/>
      <c r="B30" s="181" t="s">
        <v>86</v>
      </c>
      <c r="C30" s="188"/>
      <c r="D30" s="74"/>
      <c r="E30" s="110"/>
    </row>
    <row r="31" spans="1:6" ht="14.45" customHeight="1" x14ac:dyDescent="0.25">
      <c r="A31" s="50"/>
      <c r="B31" s="181" t="s">
        <v>72</v>
      </c>
      <c r="C31" s="188"/>
      <c r="D31" s="74"/>
      <c r="E31" s="110"/>
    </row>
    <row r="32" spans="1:6" ht="14.45" customHeight="1" x14ac:dyDescent="0.25">
      <c r="A32" s="47" t="s">
        <v>75</v>
      </c>
      <c r="B32" s="48" t="s">
        <v>38</v>
      </c>
      <c r="C32" s="48"/>
      <c r="D32" s="51">
        <f>SUM(D33,D36)</f>
        <v>0</v>
      </c>
      <c r="E32" s="61"/>
    </row>
    <row r="33" spans="1:10" x14ac:dyDescent="0.25">
      <c r="A33" s="49" t="s">
        <v>73</v>
      </c>
      <c r="B33" s="201" t="s">
        <v>128</v>
      </c>
      <c r="C33" s="195"/>
      <c r="D33" s="65">
        <f>SUM(D34:D35)</f>
        <v>0</v>
      </c>
      <c r="E33" s="109"/>
      <c r="F33" s="46"/>
    </row>
    <row r="34" spans="1:10" x14ac:dyDescent="0.25">
      <c r="A34" s="49"/>
      <c r="B34" s="181" t="s">
        <v>87</v>
      </c>
      <c r="C34" s="188"/>
      <c r="D34" s="74"/>
      <c r="E34" s="110"/>
      <c r="F34" s="46"/>
    </row>
    <row r="35" spans="1:10" x14ac:dyDescent="0.25">
      <c r="A35" s="49"/>
      <c r="B35" s="181" t="s">
        <v>88</v>
      </c>
      <c r="C35" s="188"/>
      <c r="D35" s="74"/>
      <c r="E35" s="110"/>
      <c r="F35" s="46"/>
    </row>
    <row r="36" spans="1:10" x14ac:dyDescent="0.25">
      <c r="A36" s="49" t="s">
        <v>74</v>
      </c>
      <c r="B36" s="200" t="s">
        <v>89</v>
      </c>
      <c r="C36" s="188"/>
      <c r="D36" s="74"/>
      <c r="E36" s="110"/>
    </row>
    <row r="37" spans="1:10" x14ac:dyDescent="0.25">
      <c r="A37" s="47" t="s">
        <v>76</v>
      </c>
      <c r="B37" s="48" t="s">
        <v>120</v>
      </c>
      <c r="C37" s="48"/>
      <c r="D37" s="51">
        <f>D38</f>
        <v>0</v>
      </c>
      <c r="E37" s="61"/>
    </row>
    <row r="38" spans="1:10" x14ac:dyDescent="0.25">
      <c r="A38" s="49" t="s">
        <v>121</v>
      </c>
      <c r="B38" s="198" t="s">
        <v>122</v>
      </c>
      <c r="C38" s="199"/>
      <c r="D38" s="65">
        <f>SUM(D39:D40)</f>
        <v>0</v>
      </c>
      <c r="E38" s="109"/>
    </row>
    <row r="39" spans="1:10" x14ac:dyDescent="0.25">
      <c r="A39" s="49"/>
      <c r="B39" s="181" t="s">
        <v>90</v>
      </c>
      <c r="C39" s="182"/>
      <c r="D39" s="74"/>
      <c r="E39" s="110"/>
    </row>
    <row r="40" spans="1:10" x14ac:dyDescent="0.25">
      <c r="A40" s="50"/>
      <c r="B40" s="181" t="s">
        <v>91</v>
      </c>
      <c r="C40" s="182"/>
      <c r="D40" s="74"/>
      <c r="E40" s="110"/>
    </row>
    <row r="41" spans="1:10" ht="15.75" thickBot="1" x14ac:dyDescent="0.3">
      <c r="A41" s="235" t="s">
        <v>92</v>
      </c>
      <c r="B41" s="236"/>
      <c r="C41" s="237"/>
      <c r="D41" s="112">
        <f>SUM(D12,D18,D32,D37)</f>
        <v>0</v>
      </c>
      <c r="E41" s="113"/>
      <c r="F41" s="55"/>
      <c r="G41" s="54"/>
    </row>
    <row r="42" spans="1:10" ht="56.1" customHeight="1" x14ac:dyDescent="0.25">
      <c r="A42" s="233" t="s">
        <v>144</v>
      </c>
      <c r="B42" s="234"/>
      <c r="C42" s="206"/>
      <c r="D42" s="206"/>
      <c r="J42" s="45"/>
    </row>
    <row r="43" spans="1:10" ht="14.45" customHeight="1" x14ac:dyDescent="0.25">
      <c r="B43" s="15"/>
      <c r="C43" s="15"/>
      <c r="D43" s="15"/>
      <c r="E43" s="16"/>
    </row>
    <row r="44" spans="1:10" x14ac:dyDescent="0.25">
      <c r="B44" s="15"/>
      <c r="C44" s="15"/>
      <c r="D44" s="15"/>
      <c r="E44" s="16"/>
    </row>
    <row r="45" spans="1:10" x14ac:dyDescent="0.25">
      <c r="B45" s="15"/>
      <c r="C45" s="15"/>
      <c r="D45" s="15"/>
      <c r="E45" s="16"/>
    </row>
    <row r="46" spans="1:10" x14ac:dyDescent="0.25">
      <c r="B46" s="15"/>
      <c r="C46" s="15"/>
      <c r="D46" s="15"/>
      <c r="E46" s="16"/>
    </row>
    <row r="47" spans="1:10" x14ac:dyDescent="0.25">
      <c r="B47" s="15"/>
      <c r="C47" s="15"/>
      <c r="D47" s="15"/>
      <c r="E47" s="16"/>
    </row>
    <row r="48" spans="1:10" x14ac:dyDescent="0.25">
      <c r="B48" s="15"/>
      <c r="C48" s="15"/>
      <c r="D48" s="15"/>
      <c r="E48" s="16"/>
    </row>
    <row r="49" spans="2:5" x14ac:dyDescent="0.25">
      <c r="B49" s="15"/>
      <c r="C49" s="15"/>
      <c r="D49" s="15"/>
      <c r="E49" s="16"/>
    </row>
    <row r="50" spans="2:5" x14ac:dyDescent="0.25">
      <c r="B50" s="15"/>
      <c r="C50" s="15"/>
      <c r="D50" s="15"/>
      <c r="E50" s="16"/>
    </row>
    <row r="51" spans="2:5" x14ac:dyDescent="0.25">
      <c r="B51" s="15"/>
      <c r="C51" s="15"/>
      <c r="D51" s="15"/>
      <c r="E51" s="16"/>
    </row>
    <row r="52" spans="2:5" x14ac:dyDescent="0.25">
      <c r="B52" s="15"/>
      <c r="C52" s="15"/>
      <c r="D52" s="15"/>
      <c r="E52" s="16"/>
    </row>
    <row r="53" spans="2:5" x14ac:dyDescent="0.25">
      <c r="B53" s="15"/>
      <c r="C53" s="15"/>
      <c r="D53" s="15"/>
      <c r="E53" s="16"/>
    </row>
    <row r="54" spans="2:5" x14ac:dyDescent="0.25">
      <c r="B54" s="15"/>
      <c r="C54" s="15"/>
      <c r="D54" s="15"/>
      <c r="E54" s="16"/>
    </row>
    <row r="55" spans="2:5" x14ac:dyDescent="0.25">
      <c r="B55" s="15"/>
      <c r="C55" s="15"/>
      <c r="D55" s="15"/>
      <c r="E55" s="16"/>
    </row>
    <row r="56" spans="2:5" x14ac:dyDescent="0.25">
      <c r="B56" s="15"/>
      <c r="C56" s="15"/>
      <c r="D56" s="15"/>
      <c r="E56" s="16"/>
    </row>
    <row r="57" spans="2:5" x14ac:dyDescent="0.25">
      <c r="B57" s="15"/>
      <c r="C57" s="15"/>
      <c r="D57" s="15"/>
      <c r="E57" s="16"/>
    </row>
    <row r="58" spans="2:5" x14ac:dyDescent="0.25">
      <c r="B58" s="15"/>
      <c r="C58" s="15"/>
      <c r="D58" s="15"/>
      <c r="E58" s="16"/>
    </row>
    <row r="59" spans="2:5" x14ac:dyDescent="0.25">
      <c r="B59" s="15"/>
      <c r="C59" s="15"/>
      <c r="D59" s="15"/>
      <c r="E59" s="16"/>
    </row>
    <row r="60" spans="2:5" x14ac:dyDescent="0.25">
      <c r="B60" s="15"/>
      <c r="C60" s="15"/>
      <c r="D60" s="15"/>
      <c r="E60" s="16"/>
    </row>
    <row r="61" spans="2:5" x14ac:dyDescent="0.25">
      <c r="B61" s="15"/>
      <c r="C61" s="15"/>
      <c r="D61" s="15"/>
      <c r="E61" s="16"/>
    </row>
    <row r="62" spans="2:5" x14ac:dyDescent="0.25">
      <c r="B62" s="15"/>
      <c r="C62" s="15"/>
      <c r="D62" s="15"/>
      <c r="E62" s="16"/>
    </row>
    <row r="63" spans="2:5" x14ac:dyDescent="0.25">
      <c r="B63" s="15"/>
      <c r="C63" s="15"/>
      <c r="D63" s="15"/>
      <c r="E63" s="16"/>
    </row>
    <row r="64" spans="2:5" x14ac:dyDescent="0.25">
      <c r="B64" s="15"/>
      <c r="C64" s="15"/>
      <c r="D64" s="15"/>
      <c r="E64" s="16"/>
    </row>
    <row r="65" spans="2:5" x14ac:dyDescent="0.25">
      <c r="B65" s="15"/>
      <c r="C65" s="15"/>
      <c r="D65" s="15"/>
      <c r="E65" s="16"/>
    </row>
    <row r="66" spans="2:5" x14ac:dyDescent="0.25">
      <c r="B66" s="15"/>
      <c r="C66" s="15"/>
      <c r="D66" s="15"/>
      <c r="E66" s="16"/>
    </row>
    <row r="67" spans="2:5" x14ac:dyDescent="0.25">
      <c r="B67" s="15"/>
      <c r="C67" s="15"/>
      <c r="D67" s="15"/>
      <c r="E67" s="16"/>
    </row>
    <row r="68" spans="2:5" x14ac:dyDescent="0.25">
      <c r="B68" s="15"/>
      <c r="C68" s="15"/>
      <c r="D68" s="15"/>
      <c r="E68" s="16"/>
    </row>
    <row r="69" spans="2:5" x14ac:dyDescent="0.25">
      <c r="B69" s="15"/>
      <c r="C69" s="15"/>
      <c r="D69" s="15"/>
      <c r="E69" s="16"/>
    </row>
    <row r="70" spans="2:5" x14ac:dyDescent="0.25">
      <c r="B70" s="15"/>
      <c r="C70" s="15"/>
      <c r="D70" s="15"/>
      <c r="E70" s="16"/>
    </row>
    <row r="71" spans="2:5" x14ac:dyDescent="0.25">
      <c r="B71" s="15"/>
      <c r="C71" s="15"/>
      <c r="D71" s="15"/>
      <c r="E71" s="16"/>
    </row>
    <row r="72" spans="2:5" x14ac:dyDescent="0.25">
      <c r="B72" s="15"/>
      <c r="C72" s="15"/>
      <c r="D72" s="15"/>
      <c r="E72" s="16"/>
    </row>
    <row r="73" spans="2:5" x14ac:dyDescent="0.25">
      <c r="B73" s="15"/>
      <c r="C73" s="15"/>
      <c r="D73" s="15"/>
      <c r="E73" s="16"/>
    </row>
    <row r="74" spans="2:5" x14ac:dyDescent="0.25">
      <c r="B74" s="15"/>
      <c r="C74" s="15"/>
      <c r="D74" s="15"/>
      <c r="E74" s="16"/>
    </row>
    <row r="75" spans="2:5" x14ac:dyDescent="0.25">
      <c r="B75" s="15"/>
      <c r="C75" s="15"/>
      <c r="D75" s="15"/>
      <c r="E75" s="16"/>
    </row>
    <row r="76" spans="2:5" x14ac:dyDescent="0.25">
      <c r="B76" s="15"/>
      <c r="C76" s="15"/>
      <c r="D76" s="15"/>
      <c r="E76" s="16"/>
    </row>
    <row r="77" spans="2:5" x14ac:dyDescent="0.25">
      <c r="B77" s="15"/>
      <c r="C77" s="15"/>
      <c r="D77" s="15"/>
      <c r="E77" s="16"/>
    </row>
    <row r="78" spans="2:5" x14ac:dyDescent="0.25">
      <c r="B78" s="15"/>
      <c r="C78" s="15"/>
      <c r="D78" s="15"/>
      <c r="E78" s="16"/>
    </row>
  </sheetData>
  <sheetProtection algorithmName="SHA-512" hashValue="czym8p1GlT/TSAYvtyDvKiO9X8Mx3lxxoqLV7YtIQCe+frRaFt77gUr9rJaoH03UFZo1RcDqp4zB7js4RulOqA==" saltValue="HOIJ9RQYuChxjk+WSaN+Wg==" spinCount="100000" sheet="1" objects="1" scenarios="1"/>
  <mergeCells count="44">
    <mergeCell ref="B38:C38"/>
    <mergeCell ref="B39:C39"/>
    <mergeCell ref="B40:C40"/>
    <mergeCell ref="A41:C41"/>
    <mergeCell ref="A42:D42"/>
    <mergeCell ref="B23:C23"/>
    <mergeCell ref="A10:C10"/>
    <mergeCell ref="A6:B6"/>
    <mergeCell ref="C6:E6"/>
    <mergeCell ref="A7:C7"/>
    <mergeCell ref="A8:C8"/>
    <mergeCell ref="B17:C17"/>
    <mergeCell ref="B19:C19"/>
    <mergeCell ref="B20:C20"/>
    <mergeCell ref="B21:C21"/>
    <mergeCell ref="B22:C22"/>
    <mergeCell ref="B35:C35"/>
    <mergeCell ref="B36:C36"/>
    <mergeCell ref="B24:C24"/>
    <mergeCell ref="B25:C25"/>
    <mergeCell ref="B26:C26"/>
    <mergeCell ref="B27:C27"/>
    <mergeCell ref="B28:C28"/>
    <mergeCell ref="B29:C29"/>
    <mergeCell ref="B30:C30"/>
    <mergeCell ref="B31:C31"/>
    <mergeCell ref="B33:C33"/>
    <mergeCell ref="B34:C34"/>
    <mergeCell ref="F10:I10"/>
    <mergeCell ref="B13:C13"/>
    <mergeCell ref="B14:C14"/>
    <mergeCell ref="B15:C15"/>
    <mergeCell ref="B16:C16"/>
    <mergeCell ref="A9:C9"/>
    <mergeCell ref="F9:G9"/>
    <mergeCell ref="A1:B1"/>
    <mergeCell ref="C1:D1"/>
    <mergeCell ref="E1:E4"/>
    <mergeCell ref="A2:B2"/>
    <mergeCell ref="C2:D2"/>
    <mergeCell ref="C3:D3"/>
    <mergeCell ref="A4:B4"/>
    <mergeCell ref="C4:D4"/>
    <mergeCell ref="A5:B5"/>
  </mergeCells>
  <conditionalFormatting sqref="A9:E9">
    <cfRule type="expression" dxfId="53" priority="10">
      <formula>$E$7="AKTIVITA NEZÁVAZNÁ DLE BODU 8."</formula>
    </cfRule>
  </conditionalFormatting>
  <conditionalFormatting sqref="D7:D9 C6 D14:D17">
    <cfRule type="containsBlanks" dxfId="52" priority="18">
      <formula>LEN(TRIM(C6))=0</formula>
    </cfRule>
  </conditionalFormatting>
  <conditionalFormatting sqref="D9">
    <cfRule type="expression" dxfId="51" priority="2">
      <formula>AND(E7="AKTIVITA ZÁVAZNÁ DLE BODU 7.",D9&gt;D7/10)</formula>
    </cfRule>
    <cfRule type="expression" dxfId="50" priority="9">
      <formula>AND($E$7="AKTIVITA NEZÁVAZNÁ DLE BODU 8.",$D$9&gt;0)</formula>
    </cfRule>
  </conditionalFormatting>
  <conditionalFormatting sqref="D20:D21">
    <cfRule type="cellIs" dxfId="49" priority="1" operator="equal">
      <formula>0</formula>
    </cfRule>
  </conditionalFormatting>
  <conditionalFormatting sqref="D23:D24">
    <cfRule type="cellIs" dxfId="48" priority="11" operator="equal">
      <formula>0</formula>
    </cfRule>
  </conditionalFormatting>
  <conditionalFormatting sqref="D26:D31 B42">
    <cfRule type="cellIs" dxfId="47" priority="4" operator="equal">
      <formula>0</formula>
    </cfRule>
  </conditionalFormatting>
  <conditionalFormatting sqref="D34:D36">
    <cfRule type="cellIs" dxfId="46" priority="12" operator="equal">
      <formula>0</formula>
    </cfRule>
  </conditionalFormatting>
  <conditionalFormatting sqref="D39:D40">
    <cfRule type="cellIs" dxfId="45" priority="13" operator="equal">
      <formula>0</formula>
    </cfRule>
  </conditionalFormatting>
  <conditionalFormatting sqref="E1">
    <cfRule type="containsText" dxfId="44" priority="14" operator="containsText" text="21">
      <formula>NOT(ISERROR(SEARCH("21",E1)))</formula>
    </cfRule>
    <cfRule type="cellIs" dxfId="43" priority="15" operator="equal">
      <formula>0</formula>
    </cfRule>
  </conditionalFormatting>
  <conditionalFormatting sqref="E7">
    <cfRule type="cellIs" dxfId="42" priority="3" operator="equal">
      <formula>0</formula>
    </cfRule>
  </conditionalFormatting>
  <conditionalFormatting sqref="E10">
    <cfRule type="cellIs" dxfId="41" priority="5" operator="lessThan">
      <formula>0</formula>
    </cfRule>
    <cfRule type="cellIs" dxfId="40" priority="6" operator="greaterThan">
      <formula>0</formula>
    </cfRule>
  </conditionalFormatting>
  <conditionalFormatting sqref="F41:G41">
    <cfRule type="containsText" dxfId="39" priority="17" operator="containsText" text="POZOR!!! Vykázaná/vyúčtovaná částka je vyšší než přidělená dotace při zohlednění případné vratky v průběhu roku. Proím zkontrolujte své výdaje a jednotlivé částky!!!!">
      <formula>NOT(ISERROR(SEARCH("POZOR!!! Vykázaná/vyúčtovaná částka je vyšší než přidělená dotace při zohlednění případné vratky v průběhu roku. Proím zkontrolujte své výdaje a jednotlivé částky!!!!",F41)))</formula>
    </cfRule>
  </conditionalFormatting>
  <conditionalFormatting sqref="F10:I10">
    <cfRule type="containsText" dxfId="38" priority="7" operator="containsText" text="Vratka">
      <formula>NOT(ISERROR(SEARCH("Vratka",F10)))</formula>
    </cfRule>
    <cfRule type="containsText" priority="8" operator="containsText" text="Vratka">
      <formula>NOT(ISERROR(SEARCH("Vratka",F10)))</formula>
    </cfRule>
  </conditionalFormatting>
  <conditionalFormatting sqref="G41">
    <cfRule type="containsText" dxfId="37" priority="16" operator="containsText" text="VRAT">
      <formula>NOT(ISERROR(SEARCH("VRAT",G41)))</formula>
    </cfRule>
  </conditionalFormatting>
  <dataValidations count="1">
    <dataValidation type="list" allowBlank="1" showInputMessage="1" showErrorMessage="1" sqref="E7" xr:uid="{609B3CD1-7613-449C-AEE1-19568D76C9A4}">
      <formula1>"AKTIVITA ZÁVAZNÁ DLE BODU 7.,AKTIVITA NEZÁVAZNÁ DLE BODU 8."</formula1>
    </dataValidation>
  </dataValidations>
  <pageMargins left="0.7" right="0.7" top="0.78740157499999996" bottom="0.78740157499999996" header="0.3" footer="0.3"/>
  <drawing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F3BCF1-5C6D-4EFF-AD74-19C45ADAB134}">
  <sheetPr>
    <tabColor rgb="FF92D050"/>
  </sheetPr>
  <dimension ref="A1:K78"/>
  <sheetViews>
    <sheetView workbookViewId="0">
      <selection activeCell="F9" sqref="F9:G9"/>
    </sheetView>
  </sheetViews>
  <sheetFormatPr defaultColWidth="8.85546875" defaultRowHeight="15" x14ac:dyDescent="0.25"/>
  <cols>
    <col min="1" max="1" width="8.7109375" style="1" customWidth="1"/>
    <col min="2" max="2" width="38.7109375" style="19" customWidth="1"/>
    <col min="3" max="3" width="29.5703125" style="1" customWidth="1"/>
    <col min="4" max="4" width="28.7109375" style="1" customWidth="1"/>
    <col min="5" max="5" width="33.140625" style="1" customWidth="1"/>
    <col min="6" max="6" width="35" style="1" customWidth="1"/>
    <col min="7" max="7" width="39.7109375" style="1" customWidth="1"/>
    <col min="8" max="9" width="0" style="1" hidden="1" customWidth="1"/>
    <col min="10" max="10" width="4.5703125" style="1" customWidth="1"/>
    <col min="11" max="11" width="72.42578125" style="1" customWidth="1"/>
    <col min="12" max="12" width="14" style="1" customWidth="1"/>
    <col min="13" max="16384" width="8.85546875" style="1"/>
  </cols>
  <sheetData>
    <row r="1" spans="1:11" x14ac:dyDescent="0.25">
      <c r="A1" s="207" t="s">
        <v>37</v>
      </c>
      <c r="B1" s="208"/>
      <c r="C1" s="215" t="str">
        <f>IF('1. SOUHRNNÉ INFORMACE'!B5=0,"",'1. SOUHRNNÉ INFORMACE'!B5)</f>
        <v/>
      </c>
      <c r="D1" s="216"/>
      <c r="E1" s="172" t="str">
        <f>'1. SOUHRNNÉ INFORMACE'!B2</f>
        <v>OPH2023</v>
      </c>
    </row>
    <row r="2" spans="1:11" x14ac:dyDescent="0.25">
      <c r="A2" s="217" t="s">
        <v>25</v>
      </c>
      <c r="B2" s="218" t="s">
        <v>25</v>
      </c>
      <c r="C2" s="209" t="str">
        <f>IF('1. SOUHRNNÉ INFORMACE'!B6=0,"",'1. SOUHRNNÉ INFORMACE'!B6)</f>
        <v/>
      </c>
      <c r="D2" s="210"/>
      <c r="E2" s="173"/>
    </row>
    <row r="3" spans="1:11" x14ac:dyDescent="0.25">
      <c r="A3" s="98" t="s">
        <v>33</v>
      </c>
      <c r="B3" s="53" t="s">
        <v>33</v>
      </c>
      <c r="C3" s="209" t="str">
        <f>IF('1. SOUHRNNÉ INFORMACE'!B9=0,"",'1. SOUHRNNÉ INFORMACE'!B9)</f>
        <v/>
      </c>
      <c r="D3" s="210"/>
      <c r="E3" s="173"/>
    </row>
    <row r="4" spans="1:11" x14ac:dyDescent="0.25">
      <c r="A4" s="213" t="s">
        <v>34</v>
      </c>
      <c r="B4" s="214" t="s">
        <v>34</v>
      </c>
      <c r="C4" s="211" t="str">
        <f>IF('1. SOUHRNNÉ INFORMACE'!B10=0,"",'1. SOUHRNNÉ INFORMACE'!B10)</f>
        <v/>
      </c>
      <c r="D4" s="212"/>
      <c r="E4" s="173"/>
    </row>
    <row r="5" spans="1:11" ht="26.45" customHeight="1" x14ac:dyDescent="0.25">
      <c r="A5" s="192" t="str">
        <f>'2A. POUŽITÍ DOTACE-oblast B'!A6</f>
        <v>Oblast podpory B - Státní sportovní reprezentace</v>
      </c>
      <c r="B5" s="238"/>
      <c r="C5" s="58"/>
      <c r="D5" s="94" t="s">
        <v>132</v>
      </c>
      <c r="E5" s="100" t="str">
        <f>IF('1. SOUHRNNÉ INFORMACE'!E2=0,"",'1. SOUHRNNÉ INFORMACE'!E2)</f>
        <v/>
      </c>
    </row>
    <row r="6" spans="1:11" s="13" customFormat="1" ht="51.6" customHeight="1" x14ac:dyDescent="0.25">
      <c r="A6" s="219" t="s">
        <v>130</v>
      </c>
      <c r="B6" s="220"/>
      <c r="C6" s="221"/>
      <c r="D6" s="222"/>
      <c r="E6" s="223"/>
      <c r="K6" s="1"/>
    </row>
    <row r="7" spans="1:11" s="13" customFormat="1" ht="51.6" customHeight="1" x14ac:dyDescent="0.25">
      <c r="A7" s="224" t="s">
        <v>127</v>
      </c>
      <c r="B7" s="225"/>
      <c r="C7" s="226"/>
      <c r="D7" s="89"/>
      <c r="E7" s="101"/>
      <c r="K7" s="1"/>
    </row>
    <row r="8" spans="1:11" s="13" customFormat="1" ht="51.6" customHeight="1" x14ac:dyDescent="0.25">
      <c r="A8" s="224" t="s">
        <v>133</v>
      </c>
      <c r="B8" s="225"/>
      <c r="C8" s="226"/>
      <c r="D8" s="89"/>
      <c r="E8" s="104"/>
      <c r="K8" s="1"/>
    </row>
    <row r="9" spans="1:11" s="13" customFormat="1" ht="43.5" customHeight="1" x14ac:dyDescent="0.25">
      <c r="A9" s="224" t="s">
        <v>140</v>
      </c>
      <c r="B9" s="225"/>
      <c r="C9" s="226"/>
      <c r="D9" s="89"/>
      <c r="E9" s="115" t="str">
        <f>IF(AND(E7="AKTIVITA NEZÁVAZNÁ DLE BODU 8.",D9&gt;0),"!!!CHYBA na BUŇCE D9",IF(AND(E7="AKTIVITA ZÁVAZNÁ DLE BODU 7.",D9&gt;D7/10),"!!!CHYBA na BUŇCE D9",""))</f>
        <v/>
      </c>
      <c r="F9" s="205" t="str">
        <f>IF(AND(E7="AKTIVITA NEZÁVAZNÁ DLE BODU 8.",D9&gt;0),"!!!PAUŠÁLNÍ VÝDAJE LZE UPLATNIT POUZE U AKTIVIT DLE BODU 7. ČÁSTI I. ROPD",IF(AND(E7="AKTIVITA ZÁVAZNÁ DLE BODU 7.",D9&gt;D7/10),"PAUŠÁLNÍ NÁKLADY PŘEVYŠUJÍ 10% Z POSKYTNUTÉ DOTACE",IF(D9&gt;D7-D8,"PAUŠÁL JE VYŠŠÍ NEŽ DOTACE PO VRATCE","")))</f>
        <v/>
      </c>
      <c r="G9" s="206"/>
      <c r="K9" s="1"/>
    </row>
    <row r="10" spans="1:11" ht="45" customHeight="1" x14ac:dyDescent="0.25">
      <c r="A10" s="227" t="s">
        <v>126</v>
      </c>
      <c r="B10" s="228"/>
      <c r="C10" s="229"/>
      <c r="D10" s="114">
        <f>D41</f>
        <v>0</v>
      </c>
      <c r="E10" s="102">
        <f>D7-D8-D9-D10</f>
        <v>0</v>
      </c>
      <c r="F10" s="232" t="str">
        <f>IF(ISBLANK(E7),"VYPLŇTE BUŇKU E7",IF(D8&gt;D7,"Vratka je vyšší než dotace",IF(AND(E7="AKTIVITA NEZÁVAZNÁ DLE BODU 8.",D10&gt;D7-D8),"výše nákladů převyšuje výši dotace",IF(AND(E7="AKTIVITA NEZÁVAZNÁ DLE BODU 8.",D10&lt;D7-D8),"žadatel část dotace (hodnota E10) přesunul ve prospěch jiné závazné aktivity dle bodu 7. části I. RoPD NEBO Vratka nevyčerpané dotace  v období 1.1.2024 - 15.2.2024 - viz list 2. POUŽITÍ DOTACE",IF(AND(E7="AKTIVITA ZÁVAZNÁ DLE BODU 7.",E10&gt;0),"Vratka nevyčerpané dotace  v období 1.1.2024 - 15.2.2024 - viz list 2. POUŽITÍ DOTACE",IF(AND(E7="AKTIVITA ZÁVAZNÁ DLE BODU 7.",D10+D9&gt;D7-D8),"výše nákladů (včetně vratky do 31.12.) převyšuje výši dotace NEBO žadatel část dotace (hodnota na E10) přesunul ve prospěch této závazné aktivity dle bodu 7. části I. RoPD",""))))))</f>
        <v>VYPLŇTE BUŇKU E7</v>
      </c>
      <c r="G10" s="232"/>
      <c r="H10" s="232"/>
      <c r="I10" s="232"/>
    </row>
    <row r="11" spans="1:11" ht="15.75" x14ac:dyDescent="0.25">
      <c r="A11" s="103"/>
      <c r="B11" s="79"/>
      <c r="C11" s="80"/>
      <c r="D11" s="81"/>
      <c r="E11" s="104"/>
      <c r="F11" s="2"/>
    </row>
    <row r="12" spans="1:11" x14ac:dyDescent="0.25">
      <c r="A12" s="105" t="s">
        <v>62</v>
      </c>
      <c r="B12" s="106" t="s">
        <v>61</v>
      </c>
      <c r="C12" s="106"/>
      <c r="D12" s="107">
        <f>SUM(D13,D16,D17)</f>
        <v>0</v>
      </c>
      <c r="E12" s="108"/>
    </row>
    <row r="13" spans="1:11" x14ac:dyDescent="0.25">
      <c r="A13" s="77" t="s">
        <v>63</v>
      </c>
      <c r="B13" s="186" t="s">
        <v>65</v>
      </c>
      <c r="C13" s="187"/>
      <c r="D13" s="71">
        <f>SUM(D14:D15)</f>
        <v>0</v>
      </c>
      <c r="E13" s="109"/>
    </row>
    <row r="14" spans="1:11" ht="56.25" customHeight="1" x14ac:dyDescent="0.25">
      <c r="A14" s="50"/>
      <c r="B14" s="181" t="s">
        <v>94</v>
      </c>
      <c r="C14" s="188"/>
      <c r="D14" s="74"/>
      <c r="E14" s="110"/>
    </row>
    <row r="15" spans="1:11" x14ac:dyDescent="0.25">
      <c r="A15" s="50"/>
      <c r="B15" s="181" t="s">
        <v>82</v>
      </c>
      <c r="C15" s="188"/>
      <c r="D15" s="74"/>
      <c r="E15" s="110"/>
      <c r="F15" s="46"/>
    </row>
    <row r="16" spans="1:11" x14ac:dyDescent="0.25">
      <c r="A16" s="49" t="s">
        <v>79</v>
      </c>
      <c r="B16" s="189" t="s">
        <v>80</v>
      </c>
      <c r="C16" s="190"/>
      <c r="D16" s="74"/>
      <c r="E16" s="110"/>
      <c r="F16" s="46"/>
    </row>
    <row r="17" spans="1:6" x14ac:dyDescent="0.25">
      <c r="A17" s="49" t="s">
        <v>83</v>
      </c>
      <c r="B17" s="191" t="s">
        <v>84</v>
      </c>
      <c r="C17" s="190"/>
      <c r="D17" s="75"/>
      <c r="E17" s="110"/>
      <c r="F17" s="46"/>
    </row>
    <row r="18" spans="1:6" x14ac:dyDescent="0.25">
      <c r="A18" s="47" t="s">
        <v>64</v>
      </c>
      <c r="B18" s="48" t="s">
        <v>66</v>
      </c>
      <c r="C18" s="48"/>
      <c r="D18" s="51">
        <f>SUM(D19,D22,D25)</f>
        <v>0</v>
      </c>
      <c r="E18" s="61"/>
      <c r="F18" s="46"/>
    </row>
    <row r="19" spans="1:6" x14ac:dyDescent="0.25">
      <c r="A19" s="49" t="s">
        <v>67</v>
      </c>
      <c r="B19" s="194" t="s">
        <v>68</v>
      </c>
      <c r="C19" s="195"/>
      <c r="D19" s="139">
        <f>SUM(D20:D21)</f>
        <v>0</v>
      </c>
      <c r="E19" s="116"/>
      <c r="F19" s="46"/>
    </row>
    <row r="20" spans="1:6" ht="28.15" customHeight="1" x14ac:dyDescent="0.25">
      <c r="A20" s="49"/>
      <c r="B20" s="196" t="s">
        <v>145</v>
      </c>
      <c r="C20" s="197"/>
      <c r="D20" s="74"/>
      <c r="E20" s="138"/>
      <c r="F20" s="46"/>
    </row>
    <row r="21" spans="1:6" x14ac:dyDescent="0.25">
      <c r="A21" s="49"/>
      <c r="B21" s="196" t="s">
        <v>146</v>
      </c>
      <c r="C21" s="197"/>
      <c r="D21" s="74"/>
      <c r="E21" s="138"/>
      <c r="F21" s="46"/>
    </row>
    <row r="22" spans="1:6" x14ac:dyDescent="0.25">
      <c r="A22" s="49" t="s">
        <v>69</v>
      </c>
      <c r="B22" s="194" t="s">
        <v>81</v>
      </c>
      <c r="C22" s="195"/>
      <c r="D22" s="91">
        <f>SUM(D23:D24)</f>
        <v>0</v>
      </c>
      <c r="E22" s="111"/>
      <c r="F22" s="46"/>
    </row>
    <row r="23" spans="1:6" x14ac:dyDescent="0.25">
      <c r="A23" s="49"/>
      <c r="B23" s="200" t="s">
        <v>85</v>
      </c>
      <c r="C23" s="188"/>
      <c r="D23" s="74"/>
      <c r="E23" s="110"/>
      <c r="F23" s="46"/>
    </row>
    <row r="24" spans="1:6" ht="29.45" customHeight="1" x14ac:dyDescent="0.25">
      <c r="A24" s="49"/>
      <c r="B24" s="202" t="s">
        <v>129</v>
      </c>
      <c r="C24" s="203"/>
      <c r="D24" s="74"/>
      <c r="E24" s="110"/>
      <c r="F24" s="46"/>
    </row>
    <row r="25" spans="1:6" x14ac:dyDescent="0.25">
      <c r="A25" s="49" t="s">
        <v>70</v>
      </c>
      <c r="B25" s="198" t="s">
        <v>71</v>
      </c>
      <c r="C25" s="199"/>
      <c r="D25" s="71">
        <f>SUM(D26:D31)</f>
        <v>0</v>
      </c>
      <c r="E25" s="109"/>
      <c r="F25" s="46"/>
    </row>
    <row r="26" spans="1:6" x14ac:dyDescent="0.25">
      <c r="A26" s="50"/>
      <c r="B26" s="181" t="s">
        <v>148</v>
      </c>
      <c r="C26" s="188"/>
      <c r="D26" s="74"/>
      <c r="E26" s="110"/>
      <c r="F26" s="46"/>
    </row>
    <row r="27" spans="1:6" ht="32.450000000000003" customHeight="1" x14ac:dyDescent="0.25">
      <c r="A27" s="50"/>
      <c r="B27" s="181" t="s">
        <v>150</v>
      </c>
      <c r="C27" s="188"/>
      <c r="D27" s="74"/>
      <c r="E27" s="110"/>
    </row>
    <row r="28" spans="1:6" ht="30.6" customHeight="1" x14ac:dyDescent="0.25">
      <c r="A28" s="50"/>
      <c r="B28" s="181" t="s">
        <v>149</v>
      </c>
      <c r="C28" s="188"/>
      <c r="D28" s="74"/>
      <c r="E28" s="110"/>
    </row>
    <row r="29" spans="1:6" ht="39.950000000000003" customHeight="1" x14ac:dyDescent="0.25">
      <c r="A29" s="50"/>
      <c r="B29" s="202" t="s">
        <v>151</v>
      </c>
      <c r="C29" s="204"/>
      <c r="D29" s="74"/>
      <c r="E29" s="110"/>
    </row>
    <row r="30" spans="1:6" ht="45.6" customHeight="1" x14ac:dyDescent="0.25">
      <c r="A30" s="50"/>
      <c r="B30" s="181" t="s">
        <v>86</v>
      </c>
      <c r="C30" s="188"/>
      <c r="D30" s="74"/>
      <c r="E30" s="110"/>
    </row>
    <row r="31" spans="1:6" ht="14.45" customHeight="1" x14ac:dyDescent="0.25">
      <c r="A31" s="50"/>
      <c r="B31" s="181" t="s">
        <v>72</v>
      </c>
      <c r="C31" s="188"/>
      <c r="D31" s="74"/>
      <c r="E31" s="110"/>
    </row>
    <row r="32" spans="1:6" ht="14.45" customHeight="1" x14ac:dyDescent="0.25">
      <c r="A32" s="47" t="s">
        <v>75</v>
      </c>
      <c r="B32" s="48" t="s">
        <v>38</v>
      </c>
      <c r="C32" s="48"/>
      <c r="D32" s="51">
        <f>SUM(D33,D36)</f>
        <v>0</v>
      </c>
      <c r="E32" s="61"/>
    </row>
    <row r="33" spans="1:10" x14ac:dyDescent="0.25">
      <c r="A33" s="49" t="s">
        <v>73</v>
      </c>
      <c r="B33" s="201" t="s">
        <v>128</v>
      </c>
      <c r="C33" s="195"/>
      <c r="D33" s="65">
        <f>SUM(D34:D35)</f>
        <v>0</v>
      </c>
      <c r="E33" s="109"/>
      <c r="F33" s="46"/>
    </row>
    <row r="34" spans="1:10" x14ac:dyDescent="0.25">
      <c r="A34" s="49"/>
      <c r="B34" s="181" t="s">
        <v>87</v>
      </c>
      <c r="C34" s="188"/>
      <c r="D34" s="74"/>
      <c r="E34" s="110"/>
      <c r="F34" s="46"/>
    </row>
    <row r="35" spans="1:10" x14ac:dyDescent="0.25">
      <c r="A35" s="49"/>
      <c r="B35" s="181" t="s">
        <v>88</v>
      </c>
      <c r="C35" s="188"/>
      <c r="D35" s="74"/>
      <c r="E35" s="110"/>
      <c r="F35" s="46"/>
    </row>
    <row r="36" spans="1:10" x14ac:dyDescent="0.25">
      <c r="A36" s="49" t="s">
        <v>74</v>
      </c>
      <c r="B36" s="200" t="s">
        <v>89</v>
      </c>
      <c r="C36" s="188"/>
      <c r="D36" s="74"/>
      <c r="E36" s="110"/>
    </row>
    <row r="37" spans="1:10" x14ac:dyDescent="0.25">
      <c r="A37" s="47" t="s">
        <v>76</v>
      </c>
      <c r="B37" s="48" t="s">
        <v>120</v>
      </c>
      <c r="C37" s="48"/>
      <c r="D37" s="51">
        <f>D38</f>
        <v>0</v>
      </c>
      <c r="E37" s="61"/>
    </row>
    <row r="38" spans="1:10" x14ac:dyDescent="0.25">
      <c r="A38" s="49" t="s">
        <v>121</v>
      </c>
      <c r="B38" s="198" t="s">
        <v>122</v>
      </c>
      <c r="C38" s="199"/>
      <c r="D38" s="65">
        <f>SUM(D39:D40)</f>
        <v>0</v>
      </c>
      <c r="E38" s="109"/>
    </row>
    <row r="39" spans="1:10" x14ac:dyDescent="0.25">
      <c r="A39" s="49"/>
      <c r="B39" s="181" t="s">
        <v>90</v>
      </c>
      <c r="C39" s="182"/>
      <c r="D39" s="74"/>
      <c r="E39" s="110"/>
    </row>
    <row r="40" spans="1:10" x14ac:dyDescent="0.25">
      <c r="A40" s="50"/>
      <c r="B40" s="181" t="s">
        <v>91</v>
      </c>
      <c r="C40" s="182"/>
      <c r="D40" s="74"/>
      <c r="E40" s="110"/>
    </row>
    <row r="41" spans="1:10" ht="15.75" thickBot="1" x14ac:dyDescent="0.3">
      <c r="A41" s="235" t="s">
        <v>92</v>
      </c>
      <c r="B41" s="236"/>
      <c r="C41" s="237"/>
      <c r="D41" s="112">
        <f>SUM(D12,D18,D32,D37)</f>
        <v>0</v>
      </c>
      <c r="E41" s="113"/>
      <c r="F41" s="55"/>
      <c r="G41" s="54"/>
    </row>
    <row r="42" spans="1:10" ht="56.1" customHeight="1" x14ac:dyDescent="0.25">
      <c r="A42" s="233" t="s">
        <v>144</v>
      </c>
      <c r="B42" s="234"/>
      <c r="C42" s="206"/>
      <c r="D42" s="206"/>
      <c r="J42" s="45"/>
    </row>
    <row r="43" spans="1:10" ht="14.45" customHeight="1" x14ac:dyDescent="0.25">
      <c r="B43" s="15"/>
      <c r="C43" s="15"/>
      <c r="D43" s="15"/>
      <c r="E43" s="16"/>
    </row>
    <row r="44" spans="1:10" x14ac:dyDescent="0.25">
      <c r="B44" s="15"/>
      <c r="C44" s="15"/>
      <c r="D44" s="15"/>
      <c r="E44" s="16"/>
    </row>
    <row r="45" spans="1:10" x14ac:dyDescent="0.25">
      <c r="B45" s="15"/>
      <c r="C45" s="15"/>
      <c r="D45" s="15"/>
      <c r="E45" s="16"/>
    </row>
    <row r="46" spans="1:10" x14ac:dyDescent="0.25">
      <c r="B46" s="15"/>
      <c r="C46" s="15"/>
      <c r="D46" s="15"/>
      <c r="E46" s="16"/>
    </row>
    <row r="47" spans="1:10" x14ac:dyDescent="0.25">
      <c r="B47" s="15"/>
      <c r="C47" s="15"/>
      <c r="D47" s="15"/>
      <c r="E47" s="16"/>
    </row>
    <row r="48" spans="1:10" x14ac:dyDescent="0.25">
      <c r="B48" s="15"/>
      <c r="C48" s="15"/>
      <c r="D48" s="15"/>
      <c r="E48" s="16"/>
    </row>
    <row r="49" spans="2:5" x14ac:dyDescent="0.25">
      <c r="B49" s="15"/>
      <c r="C49" s="15"/>
      <c r="D49" s="15"/>
      <c r="E49" s="16"/>
    </row>
    <row r="50" spans="2:5" x14ac:dyDescent="0.25">
      <c r="B50" s="15"/>
      <c r="C50" s="15"/>
      <c r="D50" s="15"/>
      <c r="E50" s="16"/>
    </row>
    <row r="51" spans="2:5" x14ac:dyDescent="0.25">
      <c r="B51" s="15"/>
      <c r="C51" s="15"/>
      <c r="D51" s="15"/>
      <c r="E51" s="16"/>
    </row>
    <row r="52" spans="2:5" x14ac:dyDescent="0.25">
      <c r="B52" s="15"/>
      <c r="C52" s="15"/>
      <c r="D52" s="15"/>
      <c r="E52" s="16"/>
    </row>
    <row r="53" spans="2:5" x14ac:dyDescent="0.25">
      <c r="B53" s="15"/>
      <c r="C53" s="15"/>
      <c r="D53" s="15"/>
      <c r="E53" s="16"/>
    </row>
    <row r="54" spans="2:5" x14ac:dyDescent="0.25">
      <c r="B54" s="15"/>
      <c r="C54" s="15"/>
      <c r="D54" s="15"/>
      <c r="E54" s="16"/>
    </row>
    <row r="55" spans="2:5" x14ac:dyDescent="0.25">
      <c r="B55" s="15"/>
      <c r="C55" s="15"/>
      <c r="D55" s="15"/>
      <c r="E55" s="16"/>
    </row>
    <row r="56" spans="2:5" x14ac:dyDescent="0.25">
      <c r="B56" s="15"/>
      <c r="C56" s="15"/>
      <c r="D56" s="15"/>
      <c r="E56" s="16"/>
    </row>
    <row r="57" spans="2:5" x14ac:dyDescent="0.25">
      <c r="B57" s="15"/>
      <c r="C57" s="15"/>
      <c r="D57" s="15"/>
      <c r="E57" s="16"/>
    </row>
    <row r="58" spans="2:5" x14ac:dyDescent="0.25">
      <c r="B58" s="15"/>
      <c r="C58" s="15"/>
      <c r="D58" s="15"/>
      <c r="E58" s="16"/>
    </row>
    <row r="59" spans="2:5" x14ac:dyDescent="0.25">
      <c r="B59" s="15"/>
      <c r="C59" s="15"/>
      <c r="D59" s="15"/>
      <c r="E59" s="16"/>
    </row>
    <row r="60" spans="2:5" x14ac:dyDescent="0.25">
      <c r="B60" s="15"/>
      <c r="C60" s="15"/>
      <c r="D60" s="15"/>
      <c r="E60" s="16"/>
    </row>
    <row r="61" spans="2:5" x14ac:dyDescent="0.25">
      <c r="B61" s="15"/>
      <c r="C61" s="15"/>
      <c r="D61" s="15"/>
      <c r="E61" s="16"/>
    </row>
    <row r="62" spans="2:5" x14ac:dyDescent="0.25">
      <c r="B62" s="15"/>
      <c r="C62" s="15"/>
      <c r="D62" s="15"/>
      <c r="E62" s="16"/>
    </row>
    <row r="63" spans="2:5" x14ac:dyDescent="0.25">
      <c r="B63" s="15"/>
      <c r="C63" s="15"/>
      <c r="D63" s="15"/>
      <c r="E63" s="16"/>
    </row>
    <row r="64" spans="2:5" x14ac:dyDescent="0.25">
      <c r="B64" s="15"/>
      <c r="C64" s="15"/>
      <c r="D64" s="15"/>
      <c r="E64" s="16"/>
    </row>
    <row r="65" spans="2:5" x14ac:dyDescent="0.25">
      <c r="B65" s="15"/>
      <c r="C65" s="15"/>
      <c r="D65" s="15"/>
      <c r="E65" s="16"/>
    </row>
    <row r="66" spans="2:5" x14ac:dyDescent="0.25">
      <c r="B66" s="15"/>
      <c r="C66" s="15"/>
      <c r="D66" s="15"/>
      <c r="E66" s="16"/>
    </row>
    <row r="67" spans="2:5" x14ac:dyDescent="0.25">
      <c r="B67" s="15"/>
      <c r="C67" s="15"/>
      <c r="D67" s="15"/>
      <c r="E67" s="16"/>
    </row>
    <row r="68" spans="2:5" x14ac:dyDescent="0.25">
      <c r="B68" s="15"/>
      <c r="C68" s="15"/>
      <c r="D68" s="15"/>
      <c r="E68" s="16"/>
    </row>
    <row r="69" spans="2:5" x14ac:dyDescent="0.25">
      <c r="B69" s="15"/>
      <c r="C69" s="15"/>
      <c r="D69" s="15"/>
      <c r="E69" s="16"/>
    </row>
    <row r="70" spans="2:5" x14ac:dyDescent="0.25">
      <c r="B70" s="15"/>
      <c r="C70" s="15"/>
      <c r="D70" s="15"/>
      <c r="E70" s="16"/>
    </row>
    <row r="71" spans="2:5" x14ac:dyDescent="0.25">
      <c r="B71" s="15"/>
      <c r="C71" s="15"/>
      <c r="D71" s="15"/>
      <c r="E71" s="16"/>
    </row>
    <row r="72" spans="2:5" x14ac:dyDescent="0.25">
      <c r="B72" s="15"/>
      <c r="C72" s="15"/>
      <c r="D72" s="15"/>
      <c r="E72" s="16"/>
    </row>
    <row r="73" spans="2:5" x14ac:dyDescent="0.25">
      <c r="B73" s="15"/>
      <c r="C73" s="15"/>
      <c r="D73" s="15"/>
      <c r="E73" s="16"/>
    </row>
    <row r="74" spans="2:5" x14ac:dyDescent="0.25">
      <c r="B74" s="15"/>
      <c r="C74" s="15"/>
      <c r="D74" s="15"/>
      <c r="E74" s="16"/>
    </row>
    <row r="75" spans="2:5" x14ac:dyDescent="0.25">
      <c r="B75" s="15"/>
      <c r="C75" s="15"/>
      <c r="D75" s="15"/>
      <c r="E75" s="16"/>
    </row>
    <row r="76" spans="2:5" x14ac:dyDescent="0.25">
      <c r="B76" s="15"/>
      <c r="C76" s="15"/>
      <c r="D76" s="15"/>
      <c r="E76" s="16"/>
    </row>
    <row r="77" spans="2:5" x14ac:dyDescent="0.25">
      <c r="B77" s="15"/>
      <c r="C77" s="15"/>
      <c r="D77" s="15"/>
      <c r="E77" s="16"/>
    </row>
    <row r="78" spans="2:5" x14ac:dyDescent="0.25">
      <c r="B78" s="15"/>
      <c r="C78" s="15"/>
      <c r="D78" s="15"/>
      <c r="E78" s="16"/>
    </row>
  </sheetData>
  <sheetProtection algorithmName="SHA-512" hashValue="B6Usl0P3zMtttvjmLnaQWFPFdjiuNP0+BkJtJdqKVUm+NiZul7puaRF2XdTiqDy8Hc4uRrKw+h69WCLyy8NYcw==" saltValue="LCPkXmpLNePvR1PGqfWEog==" spinCount="100000" sheet="1" objects="1" scenarios="1"/>
  <mergeCells count="44">
    <mergeCell ref="A42:D42"/>
    <mergeCell ref="B29:C29"/>
    <mergeCell ref="B30:C30"/>
    <mergeCell ref="B31:C31"/>
    <mergeCell ref="B33:C33"/>
    <mergeCell ref="B34:C34"/>
    <mergeCell ref="B35:C35"/>
    <mergeCell ref="B36:C36"/>
    <mergeCell ref="B38:C38"/>
    <mergeCell ref="B39:C39"/>
    <mergeCell ref="B40:C40"/>
    <mergeCell ref="A41:C41"/>
    <mergeCell ref="B28:C28"/>
    <mergeCell ref="B16:C16"/>
    <mergeCell ref="B17:C17"/>
    <mergeCell ref="B19:C19"/>
    <mergeCell ref="B20:C20"/>
    <mergeCell ref="B21:C21"/>
    <mergeCell ref="B22:C22"/>
    <mergeCell ref="B23:C23"/>
    <mergeCell ref="B24:C24"/>
    <mergeCell ref="B25:C25"/>
    <mergeCell ref="B26:C26"/>
    <mergeCell ref="B27:C27"/>
    <mergeCell ref="F9:G9"/>
    <mergeCell ref="A10:C10"/>
    <mergeCell ref="F10:I10"/>
    <mergeCell ref="B13:C13"/>
    <mergeCell ref="B14:C14"/>
    <mergeCell ref="B15:C15"/>
    <mergeCell ref="A5:B5"/>
    <mergeCell ref="A6:B6"/>
    <mergeCell ref="C6:E6"/>
    <mergeCell ref="A7:C7"/>
    <mergeCell ref="A8:C8"/>
    <mergeCell ref="A9:C9"/>
    <mergeCell ref="A1:B1"/>
    <mergeCell ref="C1:D1"/>
    <mergeCell ref="E1:E4"/>
    <mergeCell ref="A2:B2"/>
    <mergeCell ref="C2:D2"/>
    <mergeCell ref="C3:D3"/>
    <mergeCell ref="A4:B4"/>
    <mergeCell ref="C4:D4"/>
  </mergeCells>
  <conditionalFormatting sqref="A9:E9">
    <cfRule type="expression" dxfId="36" priority="10">
      <formula>$E$7="AKTIVITA NEZÁVAZNÁ DLE BODU 8."</formula>
    </cfRule>
  </conditionalFormatting>
  <conditionalFormatting sqref="D7:D9 C6 D14:D17">
    <cfRule type="containsBlanks" dxfId="35" priority="18">
      <formula>LEN(TRIM(C6))=0</formula>
    </cfRule>
  </conditionalFormatting>
  <conditionalFormatting sqref="D9">
    <cfRule type="expression" dxfId="34" priority="2">
      <formula>AND(E7="AKTIVITA ZÁVAZNÁ DLE BODU 7.",D9&gt;D7/10)</formula>
    </cfRule>
    <cfRule type="expression" dxfId="33" priority="9">
      <formula>AND($E$7="AKTIVITA NEZÁVAZNÁ DLE BODU 8.",$D$9&gt;0)</formula>
    </cfRule>
  </conditionalFormatting>
  <conditionalFormatting sqref="D20:D21">
    <cfRule type="cellIs" dxfId="32" priority="1" operator="equal">
      <formula>0</formula>
    </cfRule>
  </conditionalFormatting>
  <conditionalFormatting sqref="D23:D24">
    <cfRule type="cellIs" dxfId="31" priority="11" operator="equal">
      <formula>0</formula>
    </cfRule>
  </conditionalFormatting>
  <conditionalFormatting sqref="D26:D31 B42">
    <cfRule type="cellIs" dxfId="30" priority="4" operator="equal">
      <formula>0</formula>
    </cfRule>
  </conditionalFormatting>
  <conditionalFormatting sqref="D34:D36">
    <cfRule type="cellIs" dxfId="29" priority="12" operator="equal">
      <formula>0</formula>
    </cfRule>
  </conditionalFormatting>
  <conditionalFormatting sqref="D39:D40">
    <cfRule type="cellIs" dxfId="28" priority="13" operator="equal">
      <formula>0</formula>
    </cfRule>
  </conditionalFormatting>
  <conditionalFormatting sqref="E1">
    <cfRule type="containsText" dxfId="27" priority="14" operator="containsText" text="21">
      <formula>NOT(ISERROR(SEARCH("21",E1)))</formula>
    </cfRule>
    <cfRule type="cellIs" dxfId="26" priority="15" operator="equal">
      <formula>0</formula>
    </cfRule>
  </conditionalFormatting>
  <conditionalFormatting sqref="E7">
    <cfRule type="cellIs" dxfId="25" priority="3" operator="equal">
      <formula>0</formula>
    </cfRule>
  </conditionalFormatting>
  <conditionalFormatting sqref="E10">
    <cfRule type="cellIs" dxfId="24" priority="5" operator="lessThan">
      <formula>0</formula>
    </cfRule>
    <cfRule type="cellIs" dxfId="23" priority="6" operator="greaterThan">
      <formula>0</formula>
    </cfRule>
  </conditionalFormatting>
  <conditionalFormatting sqref="F41:G41">
    <cfRule type="containsText" dxfId="22" priority="17" operator="containsText" text="POZOR!!! Vykázaná/vyúčtovaná částka je vyšší než přidělená dotace při zohlednění případné vratky v průběhu roku. Proím zkontrolujte své výdaje a jednotlivé částky!!!!">
      <formula>NOT(ISERROR(SEARCH("POZOR!!! Vykázaná/vyúčtovaná částka je vyšší než přidělená dotace při zohlednění případné vratky v průběhu roku. Proím zkontrolujte své výdaje a jednotlivé částky!!!!",F41)))</formula>
    </cfRule>
  </conditionalFormatting>
  <conditionalFormatting sqref="F10:I10">
    <cfRule type="containsText" dxfId="21" priority="7" operator="containsText" text="Vratka">
      <formula>NOT(ISERROR(SEARCH("Vratka",F10)))</formula>
    </cfRule>
    <cfRule type="containsText" priority="8" operator="containsText" text="Vratka">
      <formula>NOT(ISERROR(SEARCH("Vratka",F10)))</formula>
    </cfRule>
  </conditionalFormatting>
  <conditionalFormatting sqref="G41">
    <cfRule type="containsText" dxfId="20" priority="16" operator="containsText" text="VRAT">
      <formula>NOT(ISERROR(SEARCH("VRAT",G41)))</formula>
    </cfRule>
  </conditionalFormatting>
  <dataValidations count="1">
    <dataValidation type="list" allowBlank="1" showInputMessage="1" showErrorMessage="1" sqref="E7" xr:uid="{A6DA554E-3F68-4F61-A0BB-4FB5D780CEDC}">
      <formula1>"AKTIVITA ZÁVAZNÁ DLE BODU 7.,AKTIVITA NEZÁVAZNÁ DLE BODU 8."</formula1>
    </dataValidation>
  </dataValidations>
  <pageMargins left="0.7" right="0.7" top="0.78740157499999996" bottom="0.78740157499999996" header="0.3" footer="0.3"/>
  <drawing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2611B0-7365-4C9A-B12B-5E1017495A5F}">
  <sheetPr>
    <tabColor rgb="FF92D050"/>
  </sheetPr>
  <dimension ref="A1:K78"/>
  <sheetViews>
    <sheetView tabSelected="1" workbookViewId="0">
      <selection activeCell="E7" sqref="E7"/>
    </sheetView>
  </sheetViews>
  <sheetFormatPr defaultColWidth="8.85546875" defaultRowHeight="15" x14ac:dyDescent="0.25"/>
  <cols>
    <col min="1" max="1" width="8.7109375" style="1" customWidth="1"/>
    <col min="2" max="2" width="38.7109375" style="19" customWidth="1"/>
    <col min="3" max="3" width="29.5703125" style="1" customWidth="1"/>
    <col min="4" max="4" width="28.7109375" style="1" customWidth="1"/>
    <col min="5" max="5" width="33.140625" style="1" customWidth="1"/>
    <col min="6" max="6" width="35" style="1" customWidth="1"/>
    <col min="7" max="7" width="39.7109375" style="1" customWidth="1"/>
    <col min="8" max="9" width="0" style="1" hidden="1" customWidth="1"/>
    <col min="10" max="10" width="4.5703125" style="1" customWidth="1"/>
    <col min="11" max="11" width="72.42578125" style="1" customWidth="1"/>
    <col min="12" max="12" width="14" style="1" customWidth="1"/>
    <col min="13" max="16384" width="8.85546875" style="1"/>
  </cols>
  <sheetData>
    <row r="1" spans="1:11" x14ac:dyDescent="0.25">
      <c r="A1" s="207" t="s">
        <v>37</v>
      </c>
      <c r="B1" s="208"/>
      <c r="C1" s="215" t="str">
        <f>IF('1. SOUHRNNÉ INFORMACE'!B5=0,"",'1. SOUHRNNÉ INFORMACE'!B5)</f>
        <v/>
      </c>
      <c r="D1" s="216"/>
      <c r="E1" s="172" t="str">
        <f>'1. SOUHRNNÉ INFORMACE'!B2</f>
        <v>OPH2023</v>
      </c>
    </row>
    <row r="2" spans="1:11" x14ac:dyDescent="0.25">
      <c r="A2" s="217" t="s">
        <v>25</v>
      </c>
      <c r="B2" s="218" t="s">
        <v>25</v>
      </c>
      <c r="C2" s="209" t="str">
        <f>IF('1. SOUHRNNÉ INFORMACE'!B6=0,"",'1. SOUHRNNÉ INFORMACE'!B6)</f>
        <v/>
      </c>
      <c r="D2" s="210"/>
      <c r="E2" s="173"/>
    </row>
    <row r="3" spans="1:11" x14ac:dyDescent="0.25">
      <c r="A3" s="98" t="s">
        <v>33</v>
      </c>
      <c r="B3" s="53" t="s">
        <v>33</v>
      </c>
      <c r="C3" s="209" t="str">
        <f>IF('1. SOUHRNNÉ INFORMACE'!B9=0,"",'1. SOUHRNNÉ INFORMACE'!B9)</f>
        <v/>
      </c>
      <c r="D3" s="210"/>
      <c r="E3" s="173"/>
    </row>
    <row r="4" spans="1:11" x14ac:dyDescent="0.25">
      <c r="A4" s="213" t="s">
        <v>34</v>
      </c>
      <c r="B4" s="214" t="s">
        <v>34</v>
      </c>
      <c r="C4" s="211" t="str">
        <f>IF('1. SOUHRNNÉ INFORMACE'!B10=0,"",'1. SOUHRNNÉ INFORMACE'!B10)</f>
        <v/>
      </c>
      <c r="D4" s="212"/>
      <c r="E4" s="173"/>
    </row>
    <row r="5" spans="1:11" ht="26.45" customHeight="1" x14ac:dyDescent="0.25">
      <c r="A5" s="192" t="str">
        <f>'2A. POUŽITÍ DOTACE-oblast B'!A6</f>
        <v>Oblast podpory B - Státní sportovní reprezentace</v>
      </c>
      <c r="B5" s="238"/>
      <c r="C5" s="58"/>
      <c r="D5" s="94" t="s">
        <v>132</v>
      </c>
      <c r="E5" s="100" t="str">
        <f>IF('1. SOUHRNNÉ INFORMACE'!E2=0,"",'1. SOUHRNNÉ INFORMACE'!E2)</f>
        <v/>
      </c>
    </row>
    <row r="6" spans="1:11" s="13" customFormat="1" ht="51.6" customHeight="1" x14ac:dyDescent="0.25">
      <c r="A6" s="219" t="s">
        <v>131</v>
      </c>
      <c r="B6" s="220"/>
      <c r="C6" s="221"/>
      <c r="D6" s="222"/>
      <c r="E6" s="223"/>
      <c r="K6" s="1"/>
    </row>
    <row r="7" spans="1:11" s="13" customFormat="1" ht="51.6" customHeight="1" x14ac:dyDescent="0.25">
      <c r="A7" s="224" t="s">
        <v>127</v>
      </c>
      <c r="B7" s="225"/>
      <c r="C7" s="226"/>
      <c r="D7" s="89"/>
      <c r="E7" s="101"/>
      <c r="K7" s="1"/>
    </row>
    <row r="8" spans="1:11" s="13" customFormat="1" ht="51.6" customHeight="1" x14ac:dyDescent="0.25">
      <c r="A8" s="224" t="s">
        <v>133</v>
      </c>
      <c r="B8" s="225"/>
      <c r="C8" s="226"/>
      <c r="D8" s="89"/>
      <c r="E8" s="104"/>
      <c r="K8" s="1"/>
    </row>
    <row r="9" spans="1:11" s="13" customFormat="1" ht="43.5" customHeight="1" x14ac:dyDescent="0.25">
      <c r="A9" s="224" t="s">
        <v>140</v>
      </c>
      <c r="B9" s="225"/>
      <c r="C9" s="226"/>
      <c r="D9" s="89"/>
      <c r="E9" s="115" t="str">
        <f>IF(AND(E7="AKTIVITA NEZÁVAZNÁ DLE BODU 8.",D9&gt;0),"!!!CHYBA na BUŇCE D9",IF(AND(E7="AKTIVITA ZÁVAZNÁ DLE BODU 7.",D9&gt;D7/10),"!!!CHYBA na BUŇCE D9",""))</f>
        <v/>
      </c>
      <c r="F9" s="205" t="str">
        <f>IF(AND(E7="AKTIVITA NEZÁVAZNÁ DLE BODU 8.",D9&gt;0),"!!!PAUŠÁLNÍ VÝDAJE LZE UPLATNIT POUZE U AKTIVIT DLE BODU 7. ČÁSTI I. ROPD",IF(AND(E7="AKTIVITA ZÁVAZNÁ DLE BODU 7.",D9&gt;D7/10),"PAUŠÁLNÍ NÁKLADY PŘEVYŠUJÍ 10% Z POSKYTNUTÉ DOTACE",IF(D9&gt;D7-D8,"PAUŠÁL JE VYŠŠÍ NEŽ DOTACE PO VRATCE","")))</f>
        <v/>
      </c>
      <c r="G9" s="206"/>
      <c r="K9" s="1"/>
    </row>
    <row r="10" spans="1:11" ht="45" customHeight="1" x14ac:dyDescent="0.25">
      <c r="A10" s="227" t="s">
        <v>126</v>
      </c>
      <c r="B10" s="228"/>
      <c r="C10" s="229"/>
      <c r="D10" s="114">
        <f>D41</f>
        <v>0</v>
      </c>
      <c r="E10" s="102">
        <f>D7-D8-D9-D10</f>
        <v>0</v>
      </c>
      <c r="F10" s="232" t="str">
        <f>IF(ISBLANK(E7),"VYPLŇTE BUŇKU E7",IF(D8&gt;D7,"Vratka je vyšší než dotace",IF(AND(E7="AKTIVITA NEZÁVAZNÁ DLE BODU 8.",D10&gt;D7-D8),"výše nákladů převyšuje výši dotace",IF(AND(E7="AKTIVITA NEZÁVAZNÁ DLE BODU 8.",D10&lt;D7-D8),"žadatel část dotace (hodnota E10) přesunul ve prospěch jiné závazné aktivity dle bodu 7. části I. RoPD NEBO Vratka nevyčerpané dotace  v období 1.1.2024 - 15.2.2024 - viz list 2. POUŽITÍ DOTACE",IF(AND(E7="AKTIVITA ZÁVAZNÁ DLE BODU 7.",E10&gt;0),"Vratka nevyčerpané dotace  v období 1.1.2024 - 15.2.2024 - viz list 2. POUŽITÍ DOTACE",IF(AND(E7="AKTIVITA ZÁVAZNÁ DLE BODU 7.",D10+D9&gt;D7-D8),"výše nákladů (včetně vratky do 31.12.) převyšuje výši dotace NEBO žadatel část dotace (hodnota na E10) přesunul ve prospěch této závazné aktivity dle bodu 7. části I. RoPD",""))))))</f>
        <v>VYPLŇTE BUŇKU E7</v>
      </c>
      <c r="G10" s="232"/>
      <c r="H10" s="232"/>
      <c r="I10" s="232"/>
    </row>
    <row r="11" spans="1:11" ht="15.75" x14ac:dyDescent="0.25">
      <c r="A11" s="103"/>
      <c r="B11" s="79"/>
      <c r="C11" s="80"/>
      <c r="D11" s="81"/>
      <c r="E11" s="104"/>
      <c r="F11" s="2"/>
    </row>
    <row r="12" spans="1:11" x14ac:dyDescent="0.25">
      <c r="A12" s="105" t="s">
        <v>62</v>
      </c>
      <c r="B12" s="106" t="s">
        <v>61</v>
      </c>
      <c r="C12" s="106"/>
      <c r="D12" s="107">
        <f>SUM(D13,D16,D17)</f>
        <v>0</v>
      </c>
      <c r="E12" s="108"/>
    </row>
    <row r="13" spans="1:11" x14ac:dyDescent="0.25">
      <c r="A13" s="77" t="s">
        <v>63</v>
      </c>
      <c r="B13" s="186" t="s">
        <v>65</v>
      </c>
      <c r="C13" s="187"/>
      <c r="D13" s="71">
        <f>SUM(D14:D15)</f>
        <v>0</v>
      </c>
      <c r="E13" s="109"/>
    </row>
    <row r="14" spans="1:11" ht="56.25" customHeight="1" x14ac:dyDescent="0.25">
      <c r="A14" s="50"/>
      <c r="B14" s="181" t="s">
        <v>94</v>
      </c>
      <c r="C14" s="188"/>
      <c r="D14" s="74"/>
      <c r="E14" s="110"/>
    </row>
    <row r="15" spans="1:11" x14ac:dyDescent="0.25">
      <c r="A15" s="50"/>
      <c r="B15" s="181" t="s">
        <v>82</v>
      </c>
      <c r="C15" s="188"/>
      <c r="D15" s="74"/>
      <c r="E15" s="110"/>
      <c r="F15" s="46"/>
    </row>
    <row r="16" spans="1:11" x14ac:dyDescent="0.25">
      <c r="A16" s="49" t="s">
        <v>79</v>
      </c>
      <c r="B16" s="189" t="s">
        <v>80</v>
      </c>
      <c r="C16" s="190"/>
      <c r="D16" s="74"/>
      <c r="E16" s="110"/>
      <c r="F16" s="46"/>
    </row>
    <row r="17" spans="1:6" x14ac:dyDescent="0.25">
      <c r="A17" s="49" t="s">
        <v>83</v>
      </c>
      <c r="B17" s="191" t="s">
        <v>84</v>
      </c>
      <c r="C17" s="190"/>
      <c r="D17" s="75"/>
      <c r="E17" s="110"/>
      <c r="F17" s="46"/>
    </row>
    <row r="18" spans="1:6" x14ac:dyDescent="0.25">
      <c r="A18" s="47" t="s">
        <v>64</v>
      </c>
      <c r="B18" s="48" t="s">
        <v>66</v>
      </c>
      <c r="C18" s="48"/>
      <c r="D18" s="51">
        <f>SUM(D19,D22,D25)</f>
        <v>0</v>
      </c>
      <c r="E18" s="61"/>
      <c r="F18" s="46"/>
    </row>
    <row r="19" spans="1:6" x14ac:dyDescent="0.25">
      <c r="A19" s="49" t="s">
        <v>67</v>
      </c>
      <c r="B19" s="194" t="s">
        <v>68</v>
      </c>
      <c r="C19" s="195"/>
      <c r="D19" s="139">
        <f>SUM(D20:D21)</f>
        <v>0</v>
      </c>
      <c r="E19" s="116"/>
      <c r="F19" s="46"/>
    </row>
    <row r="20" spans="1:6" ht="28.15" customHeight="1" x14ac:dyDescent="0.25">
      <c r="A20" s="49"/>
      <c r="B20" s="196" t="s">
        <v>145</v>
      </c>
      <c r="C20" s="197"/>
      <c r="D20" s="74"/>
      <c r="E20" s="138"/>
      <c r="F20" s="46"/>
    </row>
    <row r="21" spans="1:6" x14ac:dyDescent="0.25">
      <c r="A21" s="49"/>
      <c r="B21" s="196" t="s">
        <v>146</v>
      </c>
      <c r="C21" s="197"/>
      <c r="D21" s="74"/>
      <c r="E21" s="138"/>
      <c r="F21" s="46"/>
    </row>
    <row r="22" spans="1:6" x14ac:dyDescent="0.25">
      <c r="A22" s="49" t="s">
        <v>69</v>
      </c>
      <c r="B22" s="194" t="s">
        <v>81</v>
      </c>
      <c r="C22" s="195"/>
      <c r="D22" s="91">
        <f>SUM(D23:D24)</f>
        <v>0</v>
      </c>
      <c r="E22" s="111"/>
      <c r="F22" s="46"/>
    </row>
    <row r="23" spans="1:6" x14ac:dyDescent="0.25">
      <c r="A23" s="49"/>
      <c r="B23" s="200" t="s">
        <v>85</v>
      </c>
      <c r="C23" s="188"/>
      <c r="D23" s="74"/>
      <c r="E23" s="110"/>
      <c r="F23" s="46"/>
    </row>
    <row r="24" spans="1:6" ht="29.45" customHeight="1" x14ac:dyDescent="0.25">
      <c r="A24" s="49"/>
      <c r="B24" s="202" t="s">
        <v>129</v>
      </c>
      <c r="C24" s="203"/>
      <c r="D24" s="74"/>
      <c r="E24" s="110"/>
      <c r="F24" s="46"/>
    </row>
    <row r="25" spans="1:6" x14ac:dyDescent="0.25">
      <c r="A25" s="49" t="s">
        <v>70</v>
      </c>
      <c r="B25" s="198" t="s">
        <v>71</v>
      </c>
      <c r="C25" s="199"/>
      <c r="D25" s="71">
        <f>SUM(D26:D31)</f>
        <v>0</v>
      </c>
      <c r="E25" s="109"/>
      <c r="F25" s="46"/>
    </row>
    <row r="26" spans="1:6" x14ac:dyDescent="0.25">
      <c r="A26" s="50"/>
      <c r="B26" s="181" t="s">
        <v>148</v>
      </c>
      <c r="C26" s="188"/>
      <c r="D26" s="74"/>
      <c r="E26" s="110"/>
      <c r="F26" s="46"/>
    </row>
    <row r="27" spans="1:6" ht="32.450000000000003" customHeight="1" x14ac:dyDescent="0.25">
      <c r="A27" s="50"/>
      <c r="B27" s="181" t="s">
        <v>150</v>
      </c>
      <c r="C27" s="188"/>
      <c r="D27" s="74"/>
      <c r="E27" s="110"/>
    </row>
    <row r="28" spans="1:6" ht="30.6" customHeight="1" x14ac:dyDescent="0.25">
      <c r="A28" s="50"/>
      <c r="B28" s="181" t="s">
        <v>149</v>
      </c>
      <c r="C28" s="188"/>
      <c r="D28" s="74"/>
      <c r="E28" s="110"/>
    </row>
    <row r="29" spans="1:6" ht="39.950000000000003" customHeight="1" x14ac:dyDescent="0.25">
      <c r="A29" s="50"/>
      <c r="B29" s="202" t="s">
        <v>151</v>
      </c>
      <c r="C29" s="204"/>
      <c r="D29" s="74"/>
      <c r="E29" s="110"/>
    </row>
    <row r="30" spans="1:6" ht="45.6" customHeight="1" x14ac:dyDescent="0.25">
      <c r="A30" s="50"/>
      <c r="B30" s="181" t="s">
        <v>86</v>
      </c>
      <c r="C30" s="188"/>
      <c r="D30" s="74"/>
      <c r="E30" s="110"/>
    </row>
    <row r="31" spans="1:6" ht="14.45" customHeight="1" x14ac:dyDescent="0.25">
      <c r="A31" s="50"/>
      <c r="B31" s="181" t="s">
        <v>72</v>
      </c>
      <c r="C31" s="188"/>
      <c r="D31" s="74"/>
      <c r="E31" s="110"/>
    </row>
    <row r="32" spans="1:6" ht="14.45" customHeight="1" x14ac:dyDescent="0.25">
      <c r="A32" s="47" t="s">
        <v>75</v>
      </c>
      <c r="B32" s="48" t="s">
        <v>38</v>
      </c>
      <c r="C32" s="48"/>
      <c r="D32" s="51">
        <f>SUM(D33,D36)</f>
        <v>0</v>
      </c>
      <c r="E32" s="61"/>
    </row>
    <row r="33" spans="1:10" x14ac:dyDescent="0.25">
      <c r="A33" s="49" t="s">
        <v>73</v>
      </c>
      <c r="B33" s="201" t="s">
        <v>128</v>
      </c>
      <c r="C33" s="195"/>
      <c r="D33" s="65">
        <f>SUM(D34:D35)</f>
        <v>0</v>
      </c>
      <c r="E33" s="109"/>
      <c r="F33" s="46"/>
    </row>
    <row r="34" spans="1:10" x14ac:dyDescent="0.25">
      <c r="A34" s="49"/>
      <c r="B34" s="181" t="s">
        <v>87</v>
      </c>
      <c r="C34" s="188"/>
      <c r="D34" s="74"/>
      <c r="E34" s="110"/>
      <c r="F34" s="46"/>
    </row>
    <row r="35" spans="1:10" x14ac:dyDescent="0.25">
      <c r="A35" s="49"/>
      <c r="B35" s="181" t="s">
        <v>88</v>
      </c>
      <c r="C35" s="188"/>
      <c r="D35" s="74"/>
      <c r="E35" s="110"/>
      <c r="F35" s="46"/>
    </row>
    <row r="36" spans="1:10" x14ac:dyDescent="0.25">
      <c r="A36" s="49" t="s">
        <v>74</v>
      </c>
      <c r="B36" s="200" t="s">
        <v>89</v>
      </c>
      <c r="C36" s="188"/>
      <c r="D36" s="74"/>
      <c r="E36" s="110"/>
    </row>
    <row r="37" spans="1:10" x14ac:dyDescent="0.25">
      <c r="A37" s="47" t="s">
        <v>76</v>
      </c>
      <c r="B37" s="48" t="s">
        <v>120</v>
      </c>
      <c r="C37" s="48"/>
      <c r="D37" s="51">
        <f>D38</f>
        <v>0</v>
      </c>
      <c r="E37" s="61"/>
    </row>
    <row r="38" spans="1:10" x14ac:dyDescent="0.25">
      <c r="A38" s="49" t="s">
        <v>121</v>
      </c>
      <c r="B38" s="198" t="s">
        <v>122</v>
      </c>
      <c r="C38" s="199"/>
      <c r="D38" s="65">
        <f>SUM(D39:D40)</f>
        <v>0</v>
      </c>
      <c r="E38" s="109"/>
    </row>
    <row r="39" spans="1:10" x14ac:dyDescent="0.25">
      <c r="A39" s="49"/>
      <c r="B39" s="181" t="s">
        <v>90</v>
      </c>
      <c r="C39" s="182"/>
      <c r="D39" s="74"/>
      <c r="E39" s="110"/>
    </row>
    <row r="40" spans="1:10" x14ac:dyDescent="0.25">
      <c r="A40" s="50"/>
      <c r="B40" s="181" t="s">
        <v>91</v>
      </c>
      <c r="C40" s="182"/>
      <c r="D40" s="74"/>
      <c r="E40" s="110"/>
    </row>
    <row r="41" spans="1:10" ht="15.75" thickBot="1" x14ac:dyDescent="0.3">
      <c r="A41" s="235" t="s">
        <v>92</v>
      </c>
      <c r="B41" s="236"/>
      <c r="C41" s="237"/>
      <c r="D41" s="112">
        <f>SUM(D12,D18,D32,D37)</f>
        <v>0</v>
      </c>
      <c r="E41" s="113"/>
      <c r="F41" s="55"/>
      <c r="G41" s="54"/>
    </row>
    <row r="42" spans="1:10" ht="56.1" customHeight="1" x14ac:dyDescent="0.25">
      <c r="A42" s="233" t="s">
        <v>144</v>
      </c>
      <c r="B42" s="234"/>
      <c r="C42" s="206"/>
      <c r="D42" s="206"/>
      <c r="J42" s="45"/>
    </row>
    <row r="43" spans="1:10" ht="14.45" customHeight="1" x14ac:dyDescent="0.25">
      <c r="B43" s="15"/>
      <c r="C43" s="15"/>
      <c r="D43" s="15"/>
      <c r="E43" s="16"/>
    </row>
    <row r="44" spans="1:10" x14ac:dyDescent="0.25">
      <c r="B44" s="15"/>
      <c r="C44" s="15"/>
      <c r="D44" s="15"/>
      <c r="E44" s="16"/>
    </row>
    <row r="45" spans="1:10" x14ac:dyDescent="0.25">
      <c r="B45" s="15"/>
      <c r="C45" s="15"/>
      <c r="D45" s="15"/>
      <c r="E45" s="16"/>
    </row>
    <row r="46" spans="1:10" x14ac:dyDescent="0.25">
      <c r="B46" s="15"/>
      <c r="C46" s="15"/>
      <c r="D46" s="15"/>
      <c r="E46" s="16"/>
    </row>
    <row r="47" spans="1:10" x14ac:dyDescent="0.25">
      <c r="B47" s="15"/>
      <c r="C47" s="15"/>
      <c r="D47" s="15"/>
      <c r="E47" s="16"/>
    </row>
    <row r="48" spans="1:10" x14ac:dyDescent="0.25">
      <c r="B48" s="15"/>
      <c r="C48" s="15"/>
      <c r="D48" s="15"/>
      <c r="E48" s="16"/>
    </row>
    <row r="49" spans="2:5" x14ac:dyDescent="0.25">
      <c r="B49" s="15"/>
      <c r="C49" s="15"/>
      <c r="D49" s="15"/>
      <c r="E49" s="16"/>
    </row>
    <row r="50" spans="2:5" x14ac:dyDescent="0.25">
      <c r="B50" s="15"/>
      <c r="C50" s="15"/>
      <c r="D50" s="15"/>
      <c r="E50" s="16"/>
    </row>
    <row r="51" spans="2:5" x14ac:dyDescent="0.25">
      <c r="B51" s="15"/>
      <c r="C51" s="15"/>
      <c r="D51" s="15"/>
      <c r="E51" s="16"/>
    </row>
    <row r="52" spans="2:5" x14ac:dyDescent="0.25">
      <c r="B52" s="15"/>
      <c r="C52" s="15"/>
      <c r="D52" s="15"/>
      <c r="E52" s="16"/>
    </row>
    <row r="53" spans="2:5" x14ac:dyDescent="0.25">
      <c r="B53" s="15"/>
      <c r="C53" s="15"/>
      <c r="D53" s="15"/>
      <c r="E53" s="16"/>
    </row>
    <row r="54" spans="2:5" x14ac:dyDescent="0.25">
      <c r="B54" s="15"/>
      <c r="C54" s="15"/>
      <c r="D54" s="15"/>
      <c r="E54" s="16"/>
    </row>
    <row r="55" spans="2:5" x14ac:dyDescent="0.25">
      <c r="B55" s="15"/>
      <c r="C55" s="15"/>
      <c r="D55" s="15"/>
      <c r="E55" s="16"/>
    </row>
    <row r="56" spans="2:5" x14ac:dyDescent="0.25">
      <c r="B56" s="15"/>
      <c r="C56" s="15"/>
      <c r="D56" s="15"/>
      <c r="E56" s="16"/>
    </row>
    <row r="57" spans="2:5" x14ac:dyDescent="0.25">
      <c r="B57" s="15"/>
      <c r="C57" s="15"/>
      <c r="D57" s="15"/>
      <c r="E57" s="16"/>
    </row>
    <row r="58" spans="2:5" x14ac:dyDescent="0.25">
      <c r="B58" s="15"/>
      <c r="C58" s="15"/>
      <c r="D58" s="15"/>
      <c r="E58" s="16"/>
    </row>
    <row r="59" spans="2:5" x14ac:dyDescent="0.25">
      <c r="B59" s="15"/>
      <c r="C59" s="15"/>
      <c r="D59" s="15"/>
      <c r="E59" s="16"/>
    </row>
    <row r="60" spans="2:5" x14ac:dyDescent="0.25">
      <c r="B60" s="15"/>
      <c r="C60" s="15"/>
      <c r="D60" s="15"/>
      <c r="E60" s="16"/>
    </row>
    <row r="61" spans="2:5" x14ac:dyDescent="0.25">
      <c r="B61" s="15"/>
      <c r="C61" s="15"/>
      <c r="D61" s="15"/>
      <c r="E61" s="16"/>
    </row>
    <row r="62" spans="2:5" x14ac:dyDescent="0.25">
      <c r="B62" s="15"/>
      <c r="C62" s="15"/>
      <c r="D62" s="15"/>
      <c r="E62" s="16"/>
    </row>
    <row r="63" spans="2:5" x14ac:dyDescent="0.25">
      <c r="B63" s="15"/>
      <c r="C63" s="15"/>
      <c r="D63" s="15"/>
      <c r="E63" s="16"/>
    </row>
    <row r="64" spans="2:5" x14ac:dyDescent="0.25">
      <c r="B64" s="15"/>
      <c r="C64" s="15"/>
      <c r="D64" s="15"/>
      <c r="E64" s="16"/>
    </row>
    <row r="65" spans="2:5" x14ac:dyDescent="0.25">
      <c r="B65" s="15"/>
      <c r="C65" s="15"/>
      <c r="D65" s="15"/>
      <c r="E65" s="16"/>
    </row>
    <row r="66" spans="2:5" x14ac:dyDescent="0.25">
      <c r="B66" s="15"/>
      <c r="C66" s="15"/>
      <c r="D66" s="15"/>
      <c r="E66" s="16"/>
    </row>
    <row r="67" spans="2:5" x14ac:dyDescent="0.25">
      <c r="B67" s="15"/>
      <c r="C67" s="15"/>
      <c r="D67" s="15"/>
      <c r="E67" s="16"/>
    </row>
    <row r="68" spans="2:5" x14ac:dyDescent="0.25">
      <c r="B68" s="15"/>
      <c r="C68" s="15"/>
      <c r="D68" s="15"/>
      <c r="E68" s="16"/>
    </row>
    <row r="69" spans="2:5" x14ac:dyDescent="0.25">
      <c r="B69" s="15"/>
      <c r="C69" s="15"/>
      <c r="D69" s="15"/>
      <c r="E69" s="16"/>
    </row>
    <row r="70" spans="2:5" x14ac:dyDescent="0.25">
      <c r="B70" s="15"/>
      <c r="C70" s="15"/>
      <c r="D70" s="15"/>
      <c r="E70" s="16"/>
    </row>
    <row r="71" spans="2:5" x14ac:dyDescent="0.25">
      <c r="B71" s="15"/>
      <c r="C71" s="15"/>
      <c r="D71" s="15"/>
      <c r="E71" s="16"/>
    </row>
    <row r="72" spans="2:5" x14ac:dyDescent="0.25">
      <c r="B72" s="15"/>
      <c r="C72" s="15"/>
      <c r="D72" s="15"/>
      <c r="E72" s="16"/>
    </row>
    <row r="73" spans="2:5" x14ac:dyDescent="0.25">
      <c r="B73" s="15"/>
      <c r="C73" s="15"/>
      <c r="D73" s="15"/>
      <c r="E73" s="16"/>
    </row>
    <row r="74" spans="2:5" x14ac:dyDescent="0.25">
      <c r="B74" s="15"/>
      <c r="C74" s="15"/>
      <c r="D74" s="15"/>
      <c r="E74" s="16"/>
    </row>
    <row r="75" spans="2:5" x14ac:dyDescent="0.25">
      <c r="B75" s="15"/>
      <c r="C75" s="15"/>
      <c r="D75" s="15"/>
      <c r="E75" s="16"/>
    </row>
    <row r="76" spans="2:5" x14ac:dyDescent="0.25">
      <c r="B76" s="15"/>
      <c r="C76" s="15"/>
      <c r="D76" s="15"/>
      <c r="E76" s="16"/>
    </row>
    <row r="77" spans="2:5" x14ac:dyDescent="0.25">
      <c r="B77" s="15"/>
      <c r="C77" s="15"/>
      <c r="D77" s="15"/>
      <c r="E77" s="16"/>
    </row>
    <row r="78" spans="2:5" x14ac:dyDescent="0.25">
      <c r="B78" s="15"/>
      <c r="C78" s="15"/>
      <c r="D78" s="15"/>
      <c r="E78" s="16"/>
    </row>
  </sheetData>
  <sheetProtection algorithmName="SHA-512" hashValue="DbgsaNEMXCbaBJTN6OvBB4q6KZm9wJ4eNtqb9VhPChfcdYCa30Q9WlJazVYm2BfhhlCIQ8IclnYLhb2XGeJGoQ==" saltValue="xRD13Plmpfd9EhT+dTe61Q==" spinCount="100000" sheet="1" objects="1" scenarios="1"/>
  <mergeCells count="44">
    <mergeCell ref="A42:D42"/>
    <mergeCell ref="B29:C29"/>
    <mergeCell ref="B30:C30"/>
    <mergeCell ref="B31:C31"/>
    <mergeCell ref="B33:C33"/>
    <mergeCell ref="B34:C34"/>
    <mergeCell ref="B35:C35"/>
    <mergeCell ref="B36:C36"/>
    <mergeCell ref="B38:C38"/>
    <mergeCell ref="B39:C39"/>
    <mergeCell ref="B40:C40"/>
    <mergeCell ref="A41:C41"/>
    <mergeCell ref="B28:C28"/>
    <mergeCell ref="B16:C16"/>
    <mergeCell ref="B17:C17"/>
    <mergeCell ref="B19:C19"/>
    <mergeCell ref="B20:C20"/>
    <mergeCell ref="B21:C21"/>
    <mergeCell ref="B22:C22"/>
    <mergeCell ref="B23:C23"/>
    <mergeCell ref="B24:C24"/>
    <mergeCell ref="B25:C25"/>
    <mergeCell ref="B26:C26"/>
    <mergeCell ref="B27:C27"/>
    <mergeCell ref="F9:G9"/>
    <mergeCell ref="A10:C10"/>
    <mergeCell ref="F10:I10"/>
    <mergeCell ref="B13:C13"/>
    <mergeCell ref="B14:C14"/>
    <mergeCell ref="B15:C15"/>
    <mergeCell ref="A5:B5"/>
    <mergeCell ref="A6:B6"/>
    <mergeCell ref="C6:E6"/>
    <mergeCell ref="A7:C7"/>
    <mergeCell ref="A8:C8"/>
    <mergeCell ref="A9:C9"/>
    <mergeCell ref="A1:B1"/>
    <mergeCell ref="C1:D1"/>
    <mergeCell ref="E1:E4"/>
    <mergeCell ref="A2:B2"/>
    <mergeCell ref="C2:D2"/>
    <mergeCell ref="C3:D3"/>
    <mergeCell ref="A4:B4"/>
    <mergeCell ref="C4:D4"/>
  </mergeCells>
  <conditionalFormatting sqref="A9:E9">
    <cfRule type="expression" dxfId="19" priority="10">
      <formula>$E$7="AKTIVITA NEZÁVAZNÁ DLE BODU 8."</formula>
    </cfRule>
  </conditionalFormatting>
  <conditionalFormatting sqref="D7:D9 C6 D14:D17">
    <cfRule type="containsBlanks" dxfId="18" priority="18">
      <formula>LEN(TRIM(C6))=0</formula>
    </cfRule>
  </conditionalFormatting>
  <conditionalFormatting sqref="D9">
    <cfRule type="expression" dxfId="17" priority="2">
      <formula>AND(E7="AKTIVITA ZÁVAZNÁ DLE BODU 7.",D9&gt;D7/10)</formula>
    </cfRule>
    <cfRule type="expression" dxfId="16" priority="9">
      <formula>AND($E$7="AKTIVITA NEZÁVAZNÁ DLE BODU 8.",$D$9&gt;0)</formula>
    </cfRule>
  </conditionalFormatting>
  <conditionalFormatting sqref="D20:D21">
    <cfRule type="cellIs" dxfId="15" priority="1" operator="equal">
      <formula>0</formula>
    </cfRule>
  </conditionalFormatting>
  <conditionalFormatting sqref="D23:D24">
    <cfRule type="cellIs" dxfId="14" priority="11" operator="equal">
      <formula>0</formula>
    </cfRule>
  </conditionalFormatting>
  <conditionalFormatting sqref="D26:D31 B42">
    <cfRule type="cellIs" dxfId="13" priority="4" operator="equal">
      <formula>0</formula>
    </cfRule>
  </conditionalFormatting>
  <conditionalFormatting sqref="D34:D36">
    <cfRule type="cellIs" dxfId="12" priority="12" operator="equal">
      <formula>0</formula>
    </cfRule>
  </conditionalFormatting>
  <conditionalFormatting sqref="D39:D40">
    <cfRule type="cellIs" dxfId="11" priority="13" operator="equal">
      <formula>0</formula>
    </cfRule>
  </conditionalFormatting>
  <conditionalFormatting sqref="E1">
    <cfRule type="containsText" dxfId="10" priority="14" operator="containsText" text="21">
      <formula>NOT(ISERROR(SEARCH("21",E1)))</formula>
    </cfRule>
    <cfRule type="cellIs" dxfId="9" priority="15" operator="equal">
      <formula>0</formula>
    </cfRule>
  </conditionalFormatting>
  <conditionalFormatting sqref="E7">
    <cfRule type="cellIs" dxfId="8" priority="3" operator="equal">
      <formula>0</formula>
    </cfRule>
  </conditionalFormatting>
  <conditionalFormatting sqref="E10">
    <cfRule type="cellIs" dxfId="7" priority="5" operator="lessThan">
      <formula>0</formula>
    </cfRule>
    <cfRule type="cellIs" dxfId="6" priority="6" operator="greaterThan">
      <formula>0</formula>
    </cfRule>
  </conditionalFormatting>
  <conditionalFormatting sqref="F41:G41">
    <cfRule type="containsText" dxfId="5" priority="17" operator="containsText" text="POZOR!!! Vykázaná/vyúčtovaná částka je vyšší než přidělená dotace při zohlednění případné vratky v průběhu roku. Proím zkontrolujte své výdaje a jednotlivé částky!!!!">
      <formula>NOT(ISERROR(SEARCH("POZOR!!! Vykázaná/vyúčtovaná částka je vyšší než přidělená dotace při zohlednění případné vratky v průběhu roku. Proím zkontrolujte své výdaje a jednotlivé částky!!!!",F41)))</formula>
    </cfRule>
  </conditionalFormatting>
  <conditionalFormatting sqref="F10:I10">
    <cfRule type="containsText" dxfId="4" priority="7" operator="containsText" text="Vratka">
      <formula>NOT(ISERROR(SEARCH("Vratka",F10)))</formula>
    </cfRule>
    <cfRule type="containsText" priority="8" operator="containsText" text="Vratka">
      <formula>NOT(ISERROR(SEARCH("Vratka",F10)))</formula>
    </cfRule>
  </conditionalFormatting>
  <conditionalFormatting sqref="G41">
    <cfRule type="containsText" dxfId="3" priority="16" operator="containsText" text="VRAT">
      <formula>NOT(ISERROR(SEARCH("VRAT",G41)))</formula>
    </cfRule>
  </conditionalFormatting>
  <dataValidations count="1">
    <dataValidation type="list" allowBlank="1" showInputMessage="1" showErrorMessage="1" sqref="E7" xr:uid="{F5BBCE1F-3451-484F-9C5D-A2ED41EE6FF8}">
      <formula1>"AKTIVITA ZÁVAZNÁ DLE BODU 7.,AKTIVITA NEZÁVAZNÁ DLE BODU 8."</formula1>
    </dataValidation>
  </dataValidations>
  <pageMargins left="0.7" right="0.7" top="0.78740157499999996" bottom="0.78740157499999996" header="0.3" footer="0.3"/>
  <drawing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10</vt:i4>
      </vt:variant>
      <vt:variant>
        <vt:lpstr>Pojmenované oblasti</vt:lpstr>
      </vt:variant>
      <vt:variant>
        <vt:i4>4</vt:i4>
      </vt:variant>
    </vt:vector>
  </HeadingPairs>
  <TitlesOfParts>
    <vt:vector size="14" baseType="lpstr">
      <vt:lpstr>1. SOUHRNNÉ INFORMACE</vt:lpstr>
      <vt:lpstr>2A. POUŽITÍ DOTACE-oblast A</vt:lpstr>
      <vt:lpstr>2A. Aktivita 1</vt:lpstr>
      <vt:lpstr>2A. Aktivita 2</vt:lpstr>
      <vt:lpstr>2A. Aktivita 3</vt:lpstr>
      <vt:lpstr>2A. POUŽITÍ DOTACE-oblast B</vt:lpstr>
      <vt:lpstr>2B. Aktivita 1</vt:lpstr>
      <vt:lpstr>2B. Aktivita 2</vt:lpstr>
      <vt:lpstr>2B. Aktivita 3</vt:lpstr>
      <vt:lpstr>3. FINANČNÍ VYPOŘÁDÁNÍ Vyhl.</vt:lpstr>
      <vt:lpstr>'1. SOUHRNNÉ INFORMACE'!Oblast_tisku</vt:lpstr>
      <vt:lpstr>'2A. Aktivita 1'!Oblast_tisku</vt:lpstr>
      <vt:lpstr>'2A. POUŽITÍ DOTACE-oblast A'!Oblast_tisku</vt:lpstr>
      <vt:lpstr>'3. FINANČNÍ VYPOŘÁDÁNÍ Vyhl.'!Oblast_tisku</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Marketa Kabourkova</dc:creator>
  <cp:keywords/>
  <dc:description/>
  <cp:lastModifiedBy>Horák Ivan</cp:lastModifiedBy>
  <cp:revision/>
  <cp:lastPrinted>2023-11-08T17:08:22Z</cp:lastPrinted>
  <dcterms:created xsi:type="dcterms:W3CDTF">2021-11-13T18:08:13Z</dcterms:created>
  <dcterms:modified xsi:type="dcterms:W3CDTF">2023-12-18T09:25:46Z</dcterms:modified>
  <cp:category/>
  <cp:contentStatus/>
</cp:coreProperties>
</file>