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agenturasport-my.sharepoint.com/personal/svehla_agenturasport_cz/Documents/Dokumenty/ZPS/Vyúčto 23/RZP23/Nove zveřejnění 16_1_24/"/>
    </mc:Choice>
  </mc:AlternateContent>
  <xr:revisionPtr revIDLastSave="60" documentId="14_{40D57792-5923-4C9B-9108-F8E010BB5678}" xr6:coauthVersionLast="47" xr6:coauthVersionMax="47" xr10:uidLastSave="{544D728A-0A17-4177-B875-77F2342F062B}"/>
  <bookViews>
    <workbookView xWindow="-120" yWindow="-120" windowWidth="29040" windowHeight="15840" tabRatio="627" activeTab="1" xr2:uid="{9FF6FD80-7DF8-4412-AC57-6C2DEDD1DF1C}"/>
  </bookViews>
  <sheets>
    <sheet name="1. SOUHRNNÉ INFORMACE" sheetId="4" r:id="rId1"/>
    <sheet name="2. POUŽITÍ DOTACE" sheetId="11" r:id="rId2"/>
    <sheet name="3. FINANČNÍ VYPOŘÁDÁNÍ Vyhl." sheetId="1" r:id="rId3"/>
  </sheets>
  <externalReferences>
    <externalReference r:id="rId4"/>
  </externalReferences>
  <definedNames>
    <definedName name="Kraj">[1]List3!$C$3:$C$16</definedName>
    <definedName name="_xlnm.Print_Area" localSheetId="0">'1. SOUHRNNÉ INFORMACE'!$A$1:$B$25</definedName>
    <definedName name="_xlnm.Print_Area" localSheetId="1">'2. POUŽITÍ DOTACE'!$A$1:$E$44</definedName>
    <definedName name="_xlnm.Print_Area" localSheetId="2">'3. FINANČNÍ VYPOŘÁDÁNÍ Vyhl.'!$A$1:$I$23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11" l="1"/>
  <c r="D33" i="11" s="1"/>
  <c r="D28" i="11"/>
  <c r="D29" i="11"/>
  <c r="D16" i="11"/>
  <c r="D22" i="11"/>
  <c r="D19" i="11"/>
  <c r="D8" i="11"/>
  <c r="D9" i="11"/>
  <c r="C6" i="11"/>
  <c r="D17" i="11"/>
  <c r="D6" i="11" l="1"/>
  <c r="D37" i="11" s="1"/>
  <c r="C14" i="4"/>
  <c r="E15" i="1" l="1"/>
  <c r="B6" i="11"/>
  <c r="C4" i="11"/>
  <c r="C3" i="11"/>
  <c r="C2" i="11"/>
  <c r="E1" i="11"/>
  <c r="C1" i="11"/>
  <c r="A13" i="4" l="1"/>
  <c r="E38" i="11" l="1"/>
  <c r="I1" i="1"/>
  <c r="A15" i="1" l="1"/>
  <c r="B1" i="1" l="1"/>
  <c r="B2" i="1"/>
  <c r="F15" i="1"/>
  <c r="F13" i="1" s="1"/>
  <c r="G15" i="1"/>
  <c r="G13" i="1" s="1"/>
  <c r="G19" i="1" l="1"/>
  <c r="H19" i="1"/>
  <c r="F19" i="1"/>
  <c r="F23" i="1" l="1"/>
  <c r="G23" i="1"/>
  <c r="I19" i="1"/>
  <c r="A38" i="11" l="1"/>
  <c r="H15" i="1"/>
  <c r="I15" i="1" l="1"/>
  <c r="I13" i="1" s="1"/>
  <c r="I23" i="1" s="1"/>
  <c r="J23" i="1" s="1"/>
  <c r="H13" i="1"/>
  <c r="H23" i="1" s="1"/>
  <c r="E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B12" authorId="0" shapeId="0" xr:uid="{364D6F6B-B78A-475F-A2CF-EDFAF6D4201F}">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 ref="B14" authorId="0" shapeId="0" xr:uid="{C0E6B6E1-609B-44DF-B051-C797D419962C}">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sharedStrings.xml><?xml version="1.0" encoding="utf-8"?>
<sst xmlns="http://schemas.openxmlformats.org/spreadsheetml/2006/main" count="151" uniqueCount="144">
  <si>
    <t>Název příjemce:</t>
  </si>
  <si>
    <t>IČO příjemce:</t>
  </si>
  <si>
    <t>Poskytovatel:</t>
  </si>
  <si>
    <t>Národní sportovní agentura</t>
  </si>
  <si>
    <t>Kapitola:</t>
  </si>
  <si>
    <t>v Kč na dvě desetinná místa</t>
  </si>
  <si>
    <t>Ukazatel</t>
  </si>
  <si>
    <t>č. akce (projektu) EDS/SMVS</t>
  </si>
  <si>
    <t>účelový znak</t>
  </si>
  <si>
    <t>číslo jednací</t>
  </si>
  <si>
    <t>Vráceno v průběhu roku na příjmový účet poskytovatele</t>
  </si>
  <si>
    <t>Předepsaná výše vratky dotace a návratné finanční výpomoci při finančním vypořádání</t>
  </si>
  <si>
    <t>a</t>
  </si>
  <si>
    <t>b</t>
  </si>
  <si>
    <t>c</t>
  </si>
  <si>
    <t>d</t>
  </si>
  <si>
    <t>4 = 1 - 2 - 3</t>
  </si>
  <si>
    <t>A.1 Dotace celkem</t>
  </si>
  <si>
    <t>v tom: jednotlivé dotační tituly</t>
  </si>
  <si>
    <t>A.2 Návratné finanční výpomoci celkem</t>
  </si>
  <si>
    <t>v tom: jednotlivé tituly</t>
  </si>
  <si>
    <t>A.3 Dotace a návratné finanční výpomoci celkem (A.1 + A.2)</t>
  </si>
  <si>
    <r>
      <t>Část A.</t>
    </r>
    <r>
      <rPr>
        <sz val="10"/>
        <rFont val="Arial"/>
        <family val="2"/>
        <charset val="238"/>
      </rPr>
      <t> Finanční vypořádání dotací a návratných finančních výpomocí s výjimkou dotací na programové financování, na projekty výzkumu, vývoje a inovací a na projekty spolufinancované z rozpočtu Evropské unie a z prostředků finančních mechanismů</t>
    </r>
  </si>
  <si>
    <t>Název výzvy</t>
  </si>
  <si>
    <t>Příjemce dotace (název)</t>
  </si>
  <si>
    <t>IČO</t>
  </si>
  <si>
    <t>Adresa sídla</t>
  </si>
  <si>
    <t>Kraj</t>
  </si>
  <si>
    <t>Číslo Žádosti o poskytnutí dotace</t>
  </si>
  <si>
    <t>Kontaktní osoba, která vyúčtování zpracovala</t>
  </si>
  <si>
    <t>Jméno, příjmení</t>
  </si>
  <si>
    <t>Telefon</t>
  </si>
  <si>
    <t>E-mail</t>
  </si>
  <si>
    <t>Výše poskytnuté dotace (v Kč)</t>
  </si>
  <si>
    <t>Číslo žádosti</t>
  </si>
  <si>
    <t>Číslo rozhodnutí</t>
  </si>
  <si>
    <t xml:space="preserve">Druh výdaje                          </t>
  </si>
  <si>
    <t>Pokud je příjemce dotace plátcem DPH a má v konkrétním případě nárok na uplatnění odpočtu DPH na vstupu podle zákona č. 235/2004 Sb., o dani z přidané hodnoty, ve znění pozdějších předpisů, je DPH neuznatelným nákladem.</t>
  </si>
  <si>
    <t xml:space="preserve">Příjemce dotace </t>
  </si>
  <si>
    <t>Osobní náklady</t>
  </si>
  <si>
    <t>kraj</t>
  </si>
  <si>
    <t>Zkratka</t>
  </si>
  <si>
    <t>1.</t>
  </si>
  <si>
    <t>Hlavní město Praha</t>
  </si>
  <si>
    <t>PHA</t>
  </si>
  <si>
    <t>Středočeský kraj</t>
  </si>
  <si>
    <t>Jihočeský kraj</t>
  </si>
  <si>
    <t>Plzeňský kraj</t>
  </si>
  <si>
    <t>PLK</t>
  </si>
  <si>
    <t>2.</t>
  </si>
  <si>
    <t>3.</t>
  </si>
  <si>
    <t>4.</t>
  </si>
  <si>
    <t>5.</t>
  </si>
  <si>
    <t>6.</t>
  </si>
  <si>
    <t>Karlovarský kraj</t>
  </si>
  <si>
    <t>KVK</t>
  </si>
  <si>
    <t>7.</t>
  </si>
  <si>
    <t>Ústecký kraj</t>
  </si>
  <si>
    <t>ULK</t>
  </si>
  <si>
    <t>Liberecký kraj</t>
  </si>
  <si>
    <t>LBK</t>
  </si>
  <si>
    <t>Dotace:</t>
  </si>
  <si>
    <t>Číslo jednací Rozhodnutí o poskytnutí dotace</t>
  </si>
  <si>
    <t>Spotřebované nákupy</t>
  </si>
  <si>
    <t>50</t>
  </si>
  <si>
    <t>501</t>
  </si>
  <si>
    <t>51</t>
  </si>
  <si>
    <t>Spotřeba materiálu</t>
  </si>
  <si>
    <t>Služby</t>
  </si>
  <si>
    <t>511</t>
  </si>
  <si>
    <t>Opravy a udržování</t>
  </si>
  <si>
    <t>512</t>
  </si>
  <si>
    <t>518</t>
  </si>
  <si>
    <t>Ostatní služby</t>
  </si>
  <si>
    <t>náklady na trenérské služby, metodické služby, služby fyzioterapie, služby výživového poradenství, služby psychodiagnostiky a služby technického a servisního zabezpečení</t>
  </si>
  <si>
    <t>Ostatní služby související s plněním účelu Výzvy a oblasti podpory</t>
  </si>
  <si>
    <t>521</t>
  </si>
  <si>
    <t>524</t>
  </si>
  <si>
    <t>52</t>
  </si>
  <si>
    <t>54</t>
  </si>
  <si>
    <r>
      <t xml:space="preserve">Nevyčerpané prostředky vrácené na účet NSA - </t>
    </r>
    <r>
      <rPr>
        <b/>
        <sz val="10"/>
        <color rgb="FFFF0000"/>
        <rFont val="Arial"/>
        <family val="2"/>
        <charset val="238"/>
      </rPr>
      <t>4929001/0710</t>
    </r>
    <r>
      <rPr>
        <sz val="10"/>
        <color theme="1"/>
        <rFont val="Arial"/>
        <family val="2"/>
        <charset val="238"/>
      </rPr>
      <t xml:space="preserve">  (v Kč) do </t>
    </r>
    <r>
      <rPr>
        <b/>
        <sz val="10"/>
        <color rgb="FFFF0000"/>
        <rFont val="Arial"/>
        <family val="2"/>
        <charset val="238"/>
      </rPr>
      <t>31.12.2023</t>
    </r>
  </si>
  <si>
    <r>
      <t xml:space="preserve">Vyúčtování dotace je příjemce povinen předložit NSA nejpozději do </t>
    </r>
    <r>
      <rPr>
        <b/>
        <sz val="10"/>
        <color rgb="FFFF0000"/>
        <rFont val="Arial"/>
        <family val="2"/>
        <charset val="238"/>
      </rPr>
      <t>15. 2. 2024</t>
    </r>
    <r>
      <rPr>
        <sz val="10"/>
        <rFont val="Arial"/>
        <family val="2"/>
        <charset val="238"/>
      </rPr>
      <t xml:space="preserve">, není-li v Rozhodnutí uvedeno jinak. Příjemce je současně povinen finančně vypořádat poskytnutý příspěvek nejpozději do </t>
    </r>
    <r>
      <rPr>
        <b/>
        <sz val="10"/>
        <color rgb="FFFF0000"/>
        <rFont val="Arial"/>
        <family val="2"/>
        <charset val="238"/>
      </rPr>
      <t>15.2.2024</t>
    </r>
    <r>
      <rPr>
        <sz val="10"/>
        <rFont val="Arial"/>
        <family val="2"/>
        <charset val="238"/>
      </rPr>
      <t>, a to v souladu s vyhláškou č. 367/2015 Sb., vyhláška o zásadách a lhůtách finančního vypořádání vztahů se státním rozpočtem, státními finančními aktivy a Národním fondem (vyhláška o finančním vypořádání).</t>
    </r>
  </si>
  <si>
    <t>statutární orgán</t>
  </si>
  <si>
    <t>502</t>
  </si>
  <si>
    <t>Spotřeba energie</t>
  </si>
  <si>
    <t>Cestovné</t>
  </si>
  <si>
    <t>pohonné hmoty</t>
  </si>
  <si>
    <t>503</t>
  </si>
  <si>
    <t>Spotřeba ostatních neskladovatelných dodávek</t>
  </si>
  <si>
    <t>jízdné</t>
  </si>
  <si>
    <t>ubytování a stravné</t>
  </si>
  <si>
    <t>na pořízení drobného nehmotného majetku (dále jen „DNHM“) nebo 1 licence na užívání NHM souvisejícím s plněním účelu poskytnuté dotace dle části I. bodu 4. Rozhodnutí, jehož pořizovací cena je nižší/rovna 80 tis. Kč bez DPH</t>
  </si>
  <si>
    <t>mzdové náklady - stálí pracovníci</t>
  </si>
  <si>
    <t>mzdové náklady - vedlejší pracovní poměr</t>
  </si>
  <si>
    <t>Zákonné sociální a zdravotní pojištění</t>
  </si>
  <si>
    <t>Pojistné</t>
  </si>
  <si>
    <t>Ostatní</t>
  </si>
  <si>
    <t>Celkem náklady/výdaje:</t>
  </si>
  <si>
    <t>Skutečné čerpání dotace CELKEM</t>
  </si>
  <si>
    <t>na pořízení drobného hmotného majetku (dále jen DHM) souvisejícím s plněním účelu poskytnuté dotace dle části I. bodu 4. tohoto Rozhodnutí, jehož pořizovací cena za 1 ks DHM nebo 1 souboru věcí DHM je nižší/rovno 60 tis. Kč bez DPH,</t>
  </si>
  <si>
    <t>8.</t>
  </si>
  <si>
    <t>9.</t>
  </si>
  <si>
    <t>STČ</t>
  </si>
  <si>
    <t>JHČ</t>
  </si>
  <si>
    <t>Královéhradecký kraj</t>
  </si>
  <si>
    <t>HKK</t>
  </si>
  <si>
    <t>Pardubický kraj</t>
  </si>
  <si>
    <t>PAK</t>
  </si>
  <si>
    <t>Kraj Vysočina</t>
  </si>
  <si>
    <t>VYS</t>
  </si>
  <si>
    <t>Jihomoravský kraj</t>
  </si>
  <si>
    <t>JHM</t>
  </si>
  <si>
    <t>Olomoucký kraj</t>
  </si>
  <si>
    <t>OLK</t>
  </si>
  <si>
    <t>Moravskoslezský kraj</t>
  </si>
  <si>
    <t>MSK</t>
  </si>
  <si>
    <t>Zlínský kraj</t>
  </si>
  <si>
    <t>ZLK</t>
  </si>
  <si>
    <t>10.</t>
  </si>
  <si>
    <t>11.</t>
  </si>
  <si>
    <t>12.</t>
  </si>
  <si>
    <t>13.</t>
  </si>
  <si>
    <t>14.</t>
  </si>
  <si>
    <r>
      <t xml:space="preserve">Skutečně čerpáno
</t>
    </r>
    <r>
      <rPr>
        <b/>
        <sz val="10"/>
        <color rgb="FFFF0000"/>
        <rFont val="Arial"/>
        <family val="2"/>
        <charset val="238"/>
      </rPr>
      <t>k 31. 12. 2023</t>
    </r>
  </si>
  <si>
    <r>
      <t xml:space="preserve">Skutečně použito
</t>
    </r>
    <r>
      <rPr>
        <b/>
        <sz val="10"/>
        <color rgb="FFFF0000"/>
        <rFont val="Arial"/>
        <family val="2"/>
        <charset val="238"/>
      </rPr>
      <t>k 31. 12. 2023</t>
    </r>
  </si>
  <si>
    <r>
      <t>Finanční vypořádání dotací a návratných finančních výpomocí poskytnutých </t>
    </r>
    <r>
      <rPr>
        <b/>
        <sz val="13"/>
        <color theme="0"/>
        <rFont val="Arial"/>
        <family val="2"/>
        <charset val="238"/>
      </rPr>
      <t>příjemcům přímo</t>
    </r>
    <r>
      <rPr>
        <sz val="13"/>
        <color theme="0"/>
        <rFont val="Arial"/>
        <family val="2"/>
        <charset val="238"/>
      </rPr>
      <t> ze státního rozpočtu nebo státních finančních aktiv</t>
    </r>
  </si>
  <si>
    <t>Údaje o příjemci dotace</t>
  </si>
  <si>
    <t>Upozornění pro příjemce</t>
  </si>
  <si>
    <t>Ostatní náklady</t>
  </si>
  <si>
    <t>549</t>
  </si>
  <si>
    <t>Jiné ostatní náklady</t>
  </si>
  <si>
    <t>VYPLŇUJTE PROSÍM JEN ŽLUTÉ BUŇKY!!!!</t>
  </si>
  <si>
    <t>Osoba oprávněná jednat za příjemce**</t>
  </si>
  <si>
    <t>** Příjemce dotace uvede statutárního zástupce subjektu, kterým je Předseda, nebo Prezident, nebo jinak pojmenovaný nejvyšší představitel statutárního orgánu NEBO jiný pověřený člen kolektivního statutárního orgánu na základě pověření tohoto orgánu NEBO Zmocněnec na základě plné moci. V případě pověření či zmocnění Příjemce doloží příslušné pověření nebo plnou moc, pokud tento dokument nebyl dodán jako příloha žádosti o poskytnutí dotace.</t>
  </si>
  <si>
    <t>ostatní náklady účtované na účet 511</t>
  </si>
  <si>
    <t>Paušální Náklady/Výdaje uplatněné v souladu s bodem 6. části II. Rozhodnutí o poskytnutí dotace *</t>
  </si>
  <si>
    <t>Dotace k vyúčtování po odečtu již vrácené částky a paušálních nákladů</t>
  </si>
  <si>
    <t xml:space="preserve">Ostatní spotřební materiál související s plněním účelu dotace dle Rozhodnutí </t>
  </si>
  <si>
    <r>
      <t xml:space="preserve">náklady na nájem a podnájem  sportovního zařízení  související  s plněním účelu dotace </t>
    </r>
    <r>
      <rPr>
        <sz val="10"/>
        <color rgb="FFFF0000"/>
        <rFont val="Arial"/>
        <family val="2"/>
        <charset val="238"/>
      </rPr>
      <t xml:space="preserve">( maximálně do výše 50% dotace) </t>
    </r>
  </si>
  <si>
    <r>
      <t>materiál - marketingové náklady související s plněním účelu Výzvy dle bodu 3.2. (</t>
    </r>
    <r>
      <rPr>
        <sz val="10"/>
        <color rgb="FFFF0000"/>
        <rFont val="Arial"/>
        <family val="2"/>
        <charset val="238"/>
      </rPr>
      <t xml:space="preserve"> v  součtu limit  10% dotace)</t>
    </r>
  </si>
  <si>
    <r>
      <t>služby - marketingové náklady související s plněním účelu Výzvy dle bodu 3.2. (</t>
    </r>
    <r>
      <rPr>
        <sz val="10"/>
        <color rgb="FFFF0000"/>
        <rFont val="Arial"/>
        <family val="2"/>
        <charset val="238"/>
      </rPr>
      <t xml:space="preserve"> v  součtu limit 10% dotace)</t>
    </r>
  </si>
  <si>
    <t xml:space="preserve">RZP23 - Reprezentace ZPS </t>
  </si>
  <si>
    <t xml:space="preserve">* Podmínky Výzvy 2/2023 PARASPORT Reprezemntace ZPS 2023  neumožňují uplatnění paušálních nákladů. ( Pole 14 se nevyplňuje) </t>
  </si>
  <si>
    <t>mzdové náklady dle podmínek bodu 6 a) část II. RoPD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</si>
</sst>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_-* #,##0.00\ [$Kč-405]_-;\-* #,##0.00\ [$Kč-405]_-;_-* &quot;-&quot;??\ [$Kč-405]_-;_-@_-"/>
    <numFmt numFmtId="165" formatCode="#,##0.00\ &quot;Kč&quot;"/>
  </numFmts>
  <fonts count="30"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1"/>
      <color theme="1"/>
      <name val="Calibri"/>
      <family val="2"/>
      <charset val="238"/>
      <scheme val="minor"/>
    </font>
    <font>
      <sz val="10"/>
      <name val="Arial"/>
      <family val="2"/>
      <charset val="238"/>
    </font>
    <font>
      <sz val="10"/>
      <color theme="0"/>
      <name val="Arial"/>
      <family val="2"/>
      <charset val="238"/>
    </font>
    <font>
      <b/>
      <sz val="10"/>
      <color theme="0"/>
      <name val="Arial"/>
      <family val="2"/>
      <charset val="238"/>
    </font>
    <font>
      <b/>
      <sz val="10"/>
      <name val="Arial"/>
      <family val="2"/>
      <charset val="238"/>
    </font>
    <font>
      <sz val="10"/>
      <color theme="1"/>
      <name val="Arial"/>
      <family val="2"/>
      <charset val="238"/>
    </font>
    <font>
      <b/>
      <sz val="10"/>
      <color rgb="FFFF0000"/>
      <name val="Arial"/>
      <family val="2"/>
      <charset val="238"/>
    </font>
    <font>
      <sz val="8"/>
      <color theme="1"/>
      <name val="Arial"/>
      <family val="2"/>
      <charset val="238"/>
    </font>
    <font>
      <sz val="8"/>
      <name val="Arial"/>
      <family val="2"/>
      <charset val="238"/>
    </font>
    <font>
      <b/>
      <sz val="9.5"/>
      <name val="Arial"/>
      <family val="2"/>
      <charset val="238"/>
    </font>
    <font>
      <b/>
      <sz val="10"/>
      <color theme="1"/>
      <name val="Arial"/>
      <family val="2"/>
      <charset val="238"/>
    </font>
    <font>
      <sz val="10"/>
      <name val="Arial"/>
      <family val="2"/>
    </font>
    <font>
      <sz val="10"/>
      <color theme="1"/>
      <name val="Arial"/>
      <family val="2"/>
    </font>
    <font>
      <b/>
      <sz val="10"/>
      <name val="Arial"/>
      <family val="2"/>
    </font>
    <font>
      <b/>
      <sz val="8"/>
      <color theme="1"/>
      <name val="Arial"/>
      <family val="2"/>
      <charset val="238"/>
    </font>
    <font>
      <b/>
      <sz val="14"/>
      <color theme="1"/>
      <name val="Arial"/>
      <family val="2"/>
      <charset val="238"/>
    </font>
    <font>
      <b/>
      <sz val="16"/>
      <color rgb="FFFF0000"/>
      <name val="Calibri"/>
      <family val="2"/>
      <charset val="238"/>
      <scheme val="minor"/>
    </font>
    <font>
      <sz val="8"/>
      <name val="Calibri"/>
      <family val="2"/>
      <charset val="238"/>
      <scheme val="minor"/>
    </font>
    <font>
      <b/>
      <sz val="11"/>
      <color rgb="FFFFFF00"/>
      <name val="Arial"/>
      <family val="2"/>
      <charset val="238"/>
    </font>
    <font>
      <b/>
      <sz val="10"/>
      <color rgb="FFFFFF00"/>
      <name val="Arial"/>
      <family val="2"/>
      <charset val="238"/>
    </font>
    <font>
      <b/>
      <sz val="11"/>
      <color rgb="FFFF0000"/>
      <name val="Arial"/>
      <family val="2"/>
      <charset val="238"/>
    </font>
    <font>
      <sz val="9"/>
      <color indexed="81"/>
      <name val="Arial"/>
      <family val="2"/>
      <charset val="238"/>
    </font>
    <font>
      <sz val="13"/>
      <color theme="0"/>
      <name val="Arial"/>
      <family val="2"/>
      <charset val="238"/>
    </font>
    <font>
      <b/>
      <sz val="13"/>
      <color theme="0"/>
      <name val="Arial"/>
      <family val="2"/>
      <charset val="238"/>
    </font>
    <font>
      <b/>
      <sz val="9"/>
      <color indexed="81"/>
      <name val="Arial"/>
      <family val="2"/>
      <charset val="238"/>
    </font>
    <font>
      <sz val="10"/>
      <color rgb="FFFF0000"/>
      <name val="Arial"/>
      <family val="2"/>
      <charset val="238"/>
    </font>
    <font>
      <b/>
      <sz val="12"/>
      <color theme="1"/>
      <name val="Arial"/>
      <family val="2"/>
      <charset val="238"/>
    </font>
  </fonts>
  <fills count="15">
    <fill>
      <patternFill patternType="none"/>
    </fill>
    <fill>
      <patternFill patternType="gray125"/>
    </fill>
    <fill>
      <patternFill patternType="solid">
        <fgColor rgb="FFBFBFBF"/>
        <bgColor indexed="64"/>
      </patternFill>
    </fill>
    <fill>
      <patternFill patternType="solid">
        <fgColor rgb="FF1D2B8A"/>
        <bgColor indexed="64"/>
      </patternFill>
    </fill>
    <fill>
      <patternFill patternType="solid">
        <fgColor rgb="FF324148"/>
        <bgColor indexed="64"/>
      </patternFill>
    </fill>
    <fill>
      <patternFill patternType="solid">
        <fgColor rgb="FFC4D0D6"/>
        <bgColor indexed="64"/>
      </patternFill>
    </fill>
    <fill>
      <patternFill patternType="solid">
        <fgColor rgb="FF001BB0"/>
        <bgColor indexed="64"/>
      </patternFill>
    </fill>
    <fill>
      <patternFill patternType="solid">
        <fgColor rgb="FF001BB0"/>
        <bgColor indexed="26"/>
      </patternFill>
    </fill>
    <fill>
      <patternFill patternType="solid">
        <fgColor rgb="FF324148"/>
        <bgColor indexed="24"/>
      </patternFill>
    </fill>
    <fill>
      <patternFill patternType="solid">
        <fgColor theme="0"/>
        <bgColor indexed="64"/>
      </patternFill>
    </fill>
    <fill>
      <patternFill patternType="solid">
        <fgColor rgb="FF324148"/>
        <bgColor indexed="23"/>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auto="1"/>
      </right>
      <top style="thin">
        <color auto="1"/>
      </top>
      <bottom style="thin">
        <color auto="1"/>
      </bottom>
      <diagonal/>
    </border>
    <border>
      <left style="medium">
        <color indexed="8"/>
      </left>
      <right/>
      <top style="thin">
        <color indexed="64"/>
      </top>
      <bottom style="thin">
        <color indexed="64"/>
      </bottom>
      <diagonal/>
    </border>
    <border>
      <left/>
      <right style="medium">
        <color auto="1"/>
      </right>
      <top style="thin">
        <color auto="1"/>
      </top>
      <bottom/>
      <diagonal/>
    </border>
    <border>
      <left/>
      <right style="medium">
        <color auto="1"/>
      </right>
      <top/>
      <bottom style="thin">
        <color auto="1"/>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auto="1"/>
      </right>
      <top style="medium">
        <color auto="1"/>
      </top>
      <bottom/>
      <diagonal/>
    </border>
    <border>
      <left/>
      <right/>
      <top/>
      <bottom style="thin">
        <color indexed="64"/>
      </bottom>
      <diagonal/>
    </border>
    <border>
      <left style="medium">
        <color indexed="8"/>
      </left>
      <right style="medium">
        <color indexed="64"/>
      </right>
      <top/>
      <bottom style="thin">
        <color indexed="8"/>
      </bottom>
      <diagonal/>
    </border>
    <border>
      <left style="medium">
        <color indexed="8"/>
      </left>
      <right style="medium">
        <color indexed="64"/>
      </right>
      <top/>
      <bottom/>
      <diagonal/>
    </border>
    <border>
      <left style="thin">
        <color indexed="64"/>
      </left>
      <right style="medium">
        <color indexed="64"/>
      </right>
      <top/>
      <bottom/>
      <diagonal/>
    </border>
    <border>
      <left style="medium">
        <color indexed="64"/>
      </left>
      <right/>
      <top/>
      <bottom/>
      <diagonal/>
    </border>
  </borders>
  <cellStyleXfs count="4">
    <xf numFmtId="0" fontId="0" fillId="0" borderId="0"/>
    <xf numFmtId="44" fontId="3" fillId="0" borderId="0" applyFont="0" applyFill="0" applyBorder="0" applyAlignment="0" applyProtection="0"/>
    <xf numFmtId="0" fontId="4" fillId="0" borderId="0"/>
    <xf numFmtId="44" fontId="4" fillId="0" borderId="0" applyFont="0" applyFill="0" applyBorder="0" applyAlignment="0" applyProtection="0"/>
  </cellStyleXfs>
  <cellXfs count="178">
    <xf numFmtId="0" fontId="0" fillId="0" borderId="0" xfId="0"/>
    <xf numFmtId="0" fontId="0" fillId="0" borderId="0" xfId="0" applyProtection="1">
      <protection hidden="1"/>
    </xf>
    <xf numFmtId="0" fontId="2" fillId="0" borderId="0" xfId="0" applyFont="1" applyProtection="1">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2" fillId="0" borderId="0" xfId="0" applyFont="1" applyAlignment="1" applyProtection="1">
      <alignment vertical="center"/>
      <protection hidden="1"/>
    </xf>
    <xf numFmtId="0" fontId="8" fillId="5" borderId="10" xfId="0" applyFont="1" applyFill="1" applyBorder="1" applyAlignment="1" applyProtection="1">
      <alignment horizontal="left" vertical="center" wrapText="1"/>
      <protection hidden="1"/>
    </xf>
    <xf numFmtId="0" fontId="9" fillId="5" borderId="10" xfId="0" applyFont="1" applyFill="1" applyBorder="1" applyAlignment="1" applyProtection="1">
      <alignment horizontal="left" vertical="center" wrapText="1"/>
      <protection hidden="1"/>
    </xf>
    <xf numFmtId="0" fontId="15" fillId="9" borderId="1" xfId="0" applyFont="1" applyFill="1" applyBorder="1" applyAlignment="1" applyProtection="1">
      <alignment horizontal="right" vertical="center"/>
      <protection hidden="1"/>
    </xf>
    <xf numFmtId="0" fontId="16" fillId="11" borderId="5" xfId="0" applyFont="1" applyFill="1" applyBorder="1" applyAlignment="1" applyProtection="1">
      <alignment horizontal="left" vertical="center"/>
      <protection hidden="1"/>
    </xf>
    <xf numFmtId="0" fontId="16" fillId="11" borderId="1" xfId="0" applyFont="1" applyFill="1" applyBorder="1" applyAlignment="1" applyProtection="1">
      <alignment horizontal="center" vertical="center" wrapText="1"/>
      <protection hidden="1"/>
    </xf>
    <xf numFmtId="0" fontId="14" fillId="0" borderId="1" xfId="0" applyFont="1" applyBorder="1" applyAlignment="1" applyProtection="1">
      <alignment vertical="center" wrapText="1"/>
      <protection hidden="1"/>
    </xf>
    <xf numFmtId="0" fontId="14" fillId="0" borderId="1" xfId="0" applyFont="1" applyBorder="1" applyAlignment="1" applyProtection="1">
      <alignment horizontal="center" vertical="center" wrapText="1"/>
      <protection hidden="1"/>
    </xf>
    <xf numFmtId="0" fontId="6" fillId="6" borderId="24" xfId="2" applyFont="1" applyFill="1" applyBorder="1" applyAlignment="1" applyProtection="1">
      <alignment horizontal="center" vertical="center" wrapText="1"/>
      <protection hidden="1"/>
    </xf>
    <xf numFmtId="0" fontId="1" fillId="0" borderId="0" xfId="0" applyFont="1" applyProtection="1">
      <protection hidden="1"/>
    </xf>
    <xf numFmtId="0" fontId="9" fillId="0" borderId="0" xfId="2" applyFont="1" applyProtection="1">
      <protection hidden="1"/>
    </xf>
    <xf numFmtId="0" fontId="4" fillId="0" borderId="0" xfId="2" applyProtection="1">
      <protection hidden="1"/>
    </xf>
    <xf numFmtId="0" fontId="4" fillId="0" borderId="0" xfId="2" applyAlignment="1" applyProtection="1">
      <alignment horizontal="left" vertical="center" wrapText="1"/>
      <protection hidden="1"/>
    </xf>
    <xf numFmtId="49" fontId="4" fillId="0" borderId="0" xfId="2" applyNumberFormat="1" applyAlignment="1" applyProtection="1">
      <alignment horizontal="center" vertical="center"/>
      <protection hidden="1"/>
    </xf>
    <xf numFmtId="4" fontId="4" fillId="0" borderId="0" xfId="2" applyNumberFormat="1" applyAlignment="1" applyProtection="1">
      <alignment horizontal="center" vertical="center"/>
      <protection hidden="1"/>
    </xf>
    <xf numFmtId="0" fontId="8" fillId="0" borderId="0" xfId="0" applyFont="1" applyProtection="1">
      <protection hidden="1"/>
    </xf>
    <xf numFmtId="0" fontId="4" fillId="0" borderId="1" xfId="0" applyFont="1" applyBorder="1" applyAlignment="1" applyProtection="1">
      <alignment horizontal="left" vertical="center" wrapText="1"/>
      <protection hidden="1"/>
    </xf>
    <xf numFmtId="0" fontId="4" fillId="0" borderId="0" xfId="0" applyFont="1" applyProtection="1">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center" vertical="top" wrapText="1"/>
      <protection hidden="1"/>
    </xf>
    <xf numFmtId="0" fontId="7" fillId="0" borderId="0" xfId="0" applyFont="1" applyAlignment="1" applyProtection="1">
      <alignment horizontal="center" vertical="center" wrapText="1"/>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2" borderId="1" xfId="0" applyFont="1" applyFill="1" applyBorder="1" applyAlignment="1" applyProtection="1">
      <alignment horizontal="left" vertical="center" wrapText="1"/>
      <protection hidden="1"/>
    </xf>
    <xf numFmtId="44" fontId="7" fillId="2" borderId="1" xfId="0" applyNumberFormat="1" applyFont="1" applyFill="1" applyBorder="1" applyAlignment="1" applyProtection="1">
      <alignment horizontal="right" vertical="center" wrapText="1"/>
      <protection hidden="1"/>
    </xf>
    <xf numFmtId="0" fontId="4" fillId="0" borderId="2" xfId="0" applyFont="1" applyBorder="1" applyAlignment="1" applyProtection="1">
      <alignment horizontal="right" vertical="center" wrapText="1"/>
      <protection hidden="1"/>
    </xf>
    <xf numFmtId="44" fontId="4" fillId="0" borderId="2" xfId="0" applyNumberFormat="1" applyFont="1" applyBorder="1" applyAlignment="1" applyProtection="1">
      <alignment horizontal="right" vertical="center" wrapText="1"/>
      <protection hidden="1"/>
    </xf>
    <xf numFmtId="44" fontId="7" fillId="0" borderId="2" xfId="0" applyNumberFormat="1" applyFont="1" applyBorder="1" applyAlignment="1" applyProtection="1">
      <alignment horizontal="right" vertical="center" wrapText="1"/>
      <protection hidden="1"/>
    </xf>
    <xf numFmtId="0" fontId="4" fillId="0" borderId="1" xfId="0" applyFont="1" applyBorder="1" applyAlignment="1" applyProtection="1">
      <alignment horizontal="right" vertical="center" wrapText="1"/>
      <protection hidden="1"/>
    </xf>
    <xf numFmtId="44" fontId="4" fillId="0" borderId="1" xfId="0" applyNumberFormat="1" applyFont="1" applyBorder="1" applyAlignment="1" applyProtection="1">
      <alignment horizontal="right" vertical="center" wrapText="1"/>
      <protection hidden="1"/>
    </xf>
    <xf numFmtId="44" fontId="7" fillId="0" borderId="1" xfId="0" applyNumberFormat="1" applyFont="1" applyBorder="1" applyAlignment="1" applyProtection="1">
      <alignment horizontal="right" vertical="center" wrapText="1"/>
      <protection hidden="1"/>
    </xf>
    <xf numFmtId="0" fontId="4" fillId="0" borderId="3" xfId="0" applyFont="1" applyBorder="1" applyAlignment="1" applyProtection="1">
      <alignment horizontal="right" vertical="center" wrapText="1"/>
      <protection hidden="1"/>
    </xf>
    <xf numFmtId="44" fontId="4" fillId="0" borderId="3" xfId="0" applyNumberFormat="1" applyFont="1" applyBorder="1" applyAlignment="1" applyProtection="1">
      <alignment horizontal="right" vertical="center" wrapText="1"/>
      <protection hidden="1"/>
    </xf>
    <xf numFmtId="0" fontId="4" fillId="0" borderId="2" xfId="0" applyFont="1" applyBorder="1" applyAlignment="1" applyProtection="1">
      <alignment horizontal="left" vertical="center" wrapText="1"/>
      <protection hidden="1"/>
    </xf>
    <xf numFmtId="44" fontId="4" fillId="0" borderId="2" xfId="0" applyNumberFormat="1" applyFont="1" applyBorder="1" applyAlignment="1" applyProtection="1">
      <alignment horizontal="left" vertical="center" wrapText="1"/>
      <protection hidden="1"/>
    </xf>
    <xf numFmtId="44" fontId="7" fillId="2" borderId="1" xfId="0" applyNumberFormat="1" applyFont="1" applyFill="1" applyBorder="1" applyAlignment="1" applyProtection="1">
      <alignment horizontal="left" vertical="center" wrapText="1"/>
      <protection hidden="1"/>
    </xf>
    <xf numFmtId="0" fontId="4" fillId="0" borderId="0" xfId="0" applyFont="1" applyAlignment="1" applyProtection="1">
      <alignment horizontal="justify" vertical="center" wrapText="1"/>
      <protection hidden="1"/>
    </xf>
    <xf numFmtId="0" fontId="4" fillId="0" borderId="0" xfId="0" applyFont="1" applyAlignment="1" applyProtection="1">
      <alignment vertical="center"/>
      <protection hidden="1"/>
    </xf>
    <xf numFmtId="0" fontId="0" fillId="0" borderId="0" xfId="0" applyAlignment="1" applyProtection="1">
      <alignment wrapText="1"/>
      <protection hidden="1"/>
    </xf>
    <xf numFmtId="0" fontId="0" fillId="0" borderId="1" xfId="0" applyBorder="1" applyProtection="1">
      <protection hidden="1"/>
    </xf>
    <xf numFmtId="0" fontId="0" fillId="0" borderId="0" xfId="0" applyAlignment="1" applyProtection="1">
      <alignment horizontal="center"/>
      <protection hidden="1"/>
    </xf>
    <xf numFmtId="0" fontId="2" fillId="0" borderId="0" xfId="0" applyFont="1" applyAlignment="1" applyProtection="1">
      <alignment horizontal="center" vertical="center" wrapText="1"/>
      <protection hidden="1"/>
    </xf>
    <xf numFmtId="49" fontId="7" fillId="9" borderId="13" xfId="2" applyNumberFormat="1" applyFont="1" applyFill="1" applyBorder="1" applyAlignment="1" applyProtection="1">
      <alignment horizontal="right" vertical="center"/>
      <protection hidden="1"/>
    </xf>
    <xf numFmtId="49" fontId="6" fillId="6" borderId="13" xfId="2" applyNumberFormat="1" applyFont="1" applyFill="1" applyBorder="1" applyAlignment="1" applyProtection="1">
      <alignment horizontal="left" vertical="center"/>
      <protection hidden="1"/>
    </xf>
    <xf numFmtId="49" fontId="6" fillId="6" borderId="21" xfId="2" applyNumberFormat="1" applyFont="1" applyFill="1" applyBorder="1" applyAlignment="1" applyProtection="1">
      <alignment horizontal="left" vertical="center"/>
      <protection hidden="1"/>
    </xf>
    <xf numFmtId="49" fontId="7" fillId="9" borderId="22" xfId="2" applyNumberFormat="1" applyFont="1" applyFill="1" applyBorder="1" applyAlignment="1" applyProtection="1">
      <alignment horizontal="right" vertical="center"/>
      <protection hidden="1"/>
    </xf>
    <xf numFmtId="49" fontId="4" fillId="9" borderId="22" xfId="2" applyNumberFormat="1" applyFill="1" applyBorder="1" applyAlignment="1" applyProtection="1">
      <alignment vertical="center"/>
      <protection hidden="1"/>
    </xf>
    <xf numFmtId="165" fontId="6" fillId="6" borderId="21" xfId="2" applyNumberFormat="1" applyFont="1" applyFill="1" applyBorder="1" applyAlignment="1" applyProtection="1">
      <alignment horizontal="right" vertical="center"/>
      <protection hidden="1"/>
    </xf>
    <xf numFmtId="165" fontId="6" fillId="8" borderId="17" xfId="1" applyNumberFormat="1" applyFont="1" applyFill="1" applyBorder="1" applyAlignment="1" applyProtection="1">
      <alignment horizontal="right" vertical="center"/>
      <protection hidden="1"/>
    </xf>
    <xf numFmtId="0" fontId="8" fillId="5" borderId="10" xfId="0" applyFont="1" applyFill="1" applyBorder="1" applyAlignment="1" applyProtection="1">
      <alignment vertical="center" wrapText="1"/>
      <protection hidden="1"/>
    </xf>
    <xf numFmtId="49" fontId="4" fillId="0" borderId="0" xfId="2" applyNumberFormat="1" applyAlignment="1" applyProtection="1">
      <alignment horizontal="left" vertical="center"/>
      <protection hidden="1"/>
    </xf>
    <xf numFmtId="0" fontId="6" fillId="6" borderId="21" xfId="2" applyFont="1" applyFill="1" applyBorder="1" applyAlignment="1" applyProtection="1">
      <alignment horizontal="center" vertical="center" wrapText="1"/>
      <protection hidden="1"/>
    </xf>
    <xf numFmtId="49" fontId="6" fillId="6" borderId="32" xfId="2" applyNumberFormat="1" applyFont="1" applyFill="1" applyBorder="1" applyAlignment="1" applyProtection="1">
      <alignment horizontal="left" vertical="center"/>
      <protection hidden="1"/>
    </xf>
    <xf numFmtId="44" fontId="5" fillId="6" borderId="22" xfId="2" applyNumberFormat="1" applyFont="1" applyFill="1" applyBorder="1" applyAlignment="1" applyProtection="1">
      <alignment horizontal="left" vertical="center" wrapText="1"/>
      <protection hidden="1"/>
    </xf>
    <xf numFmtId="44" fontId="4" fillId="0" borderId="22" xfId="2" applyNumberFormat="1" applyBorder="1" applyAlignment="1" applyProtection="1">
      <alignment horizontal="left" vertical="center" wrapText="1"/>
      <protection hidden="1"/>
    </xf>
    <xf numFmtId="44" fontId="11" fillId="0" borderId="22" xfId="2" applyNumberFormat="1" applyFont="1" applyBorder="1" applyAlignment="1" applyProtection="1">
      <alignment horizontal="left" vertical="center" wrapText="1"/>
      <protection hidden="1"/>
    </xf>
    <xf numFmtId="0" fontId="8" fillId="5" borderId="15" xfId="0" applyFont="1" applyFill="1" applyBorder="1" applyAlignment="1" applyProtection="1">
      <alignment vertical="center" wrapText="1"/>
      <protection hidden="1"/>
    </xf>
    <xf numFmtId="0" fontId="6" fillId="4" borderId="9" xfId="0" applyFont="1" applyFill="1" applyBorder="1" applyAlignment="1" applyProtection="1">
      <alignment horizontal="left" vertical="center"/>
      <protection hidden="1"/>
    </xf>
    <xf numFmtId="0" fontId="0" fillId="0" borderId="0" xfId="0" applyAlignment="1" applyProtection="1">
      <alignment horizontal="left"/>
      <protection hidden="1"/>
    </xf>
    <xf numFmtId="0" fontId="6" fillId="6" borderId="7" xfId="2" applyFont="1" applyFill="1" applyBorder="1" applyAlignment="1" applyProtection="1">
      <alignment horizontal="center" vertical="center" wrapText="1"/>
      <protection hidden="1"/>
    </xf>
    <xf numFmtId="165" fontId="6" fillId="8" borderId="18" xfId="1" applyNumberFormat="1" applyFont="1" applyFill="1" applyBorder="1" applyAlignment="1" applyProtection="1">
      <alignment horizontal="right" vertical="center"/>
      <protection hidden="1"/>
    </xf>
    <xf numFmtId="44" fontId="6" fillId="6" borderId="27" xfId="2" applyNumberFormat="1" applyFont="1" applyFill="1" applyBorder="1" applyAlignment="1" applyProtection="1">
      <alignment horizontal="left" vertical="center" wrapText="1"/>
      <protection hidden="1"/>
    </xf>
    <xf numFmtId="0" fontId="6" fillId="6" borderId="21" xfId="2" applyFont="1" applyFill="1" applyBorder="1" applyAlignment="1" applyProtection="1">
      <alignment horizontal="right" vertical="center" wrapText="1"/>
      <protection hidden="1"/>
    </xf>
    <xf numFmtId="165" fontId="6" fillId="6" borderId="21" xfId="2" applyNumberFormat="1" applyFont="1" applyFill="1" applyBorder="1" applyAlignment="1" applyProtection="1">
      <alignment horizontal="right" vertical="center" wrapText="1"/>
      <protection hidden="1"/>
    </xf>
    <xf numFmtId="44" fontId="4" fillId="13" borderId="28" xfId="0" applyNumberFormat="1" applyFont="1" applyFill="1" applyBorder="1" applyAlignment="1" applyProtection="1">
      <alignment horizontal="left" vertical="center" wrapText="1"/>
      <protection hidden="1"/>
    </xf>
    <xf numFmtId="0" fontId="9" fillId="0" borderId="0" xfId="0" applyFont="1" applyAlignment="1" applyProtection="1">
      <alignment vertical="center"/>
      <protection hidden="1"/>
    </xf>
    <xf numFmtId="49" fontId="6" fillId="6" borderId="33" xfId="2" applyNumberFormat="1" applyFont="1" applyFill="1" applyBorder="1" applyAlignment="1" applyProtection="1">
      <alignment horizontal="center" vertical="center" wrapText="1"/>
      <protection hidden="1"/>
    </xf>
    <xf numFmtId="49" fontId="6" fillId="6" borderId="13" xfId="2" applyNumberFormat="1" applyFont="1" applyFill="1" applyBorder="1" applyAlignment="1" applyProtection="1">
      <alignment horizontal="center" vertical="center" wrapText="1"/>
      <protection hidden="1"/>
    </xf>
    <xf numFmtId="44" fontId="21" fillId="6" borderId="28" xfId="2" applyNumberFormat="1" applyFont="1" applyFill="1" applyBorder="1" applyAlignment="1" applyProtection="1">
      <alignment horizontal="center" vertical="center" wrapText="1"/>
      <protection hidden="1"/>
    </xf>
    <xf numFmtId="49" fontId="6" fillId="6" borderId="35" xfId="2" applyNumberFormat="1" applyFont="1" applyFill="1" applyBorder="1" applyAlignment="1" applyProtection="1">
      <alignment horizontal="left" vertical="center"/>
      <protection hidden="1"/>
    </xf>
    <xf numFmtId="165" fontId="6" fillId="6" borderId="35" xfId="2" applyNumberFormat="1" applyFont="1" applyFill="1" applyBorder="1" applyAlignment="1" applyProtection="1">
      <alignment horizontal="right" vertical="center"/>
      <protection hidden="1"/>
    </xf>
    <xf numFmtId="49" fontId="0" fillId="12" borderId="36" xfId="0" applyNumberFormat="1" applyFill="1" applyBorder="1" applyAlignment="1" applyProtection="1">
      <alignment horizontal="left" vertical="center" wrapText="1"/>
      <protection hidden="1"/>
    </xf>
    <xf numFmtId="49" fontId="0" fillId="12" borderId="37" xfId="0" applyNumberFormat="1" applyFill="1" applyBorder="1" applyAlignment="1" applyProtection="1">
      <alignment horizontal="left" vertical="center" wrapText="1"/>
      <protection hidden="1"/>
    </xf>
    <xf numFmtId="44" fontId="11" fillId="0" borderId="11" xfId="2" applyNumberFormat="1" applyFont="1" applyBorder="1" applyAlignment="1" applyProtection="1">
      <alignment horizontal="left" vertical="center" wrapText="1"/>
      <protection hidden="1"/>
    </xf>
    <xf numFmtId="165" fontId="6" fillId="8" borderId="38" xfId="1" applyNumberFormat="1" applyFont="1" applyFill="1" applyBorder="1" applyAlignment="1" applyProtection="1">
      <alignment horizontal="right" vertical="center"/>
      <protection hidden="1"/>
    </xf>
    <xf numFmtId="0" fontId="12" fillId="0" borderId="2" xfId="0" applyFont="1" applyBorder="1" applyAlignment="1" applyProtection="1">
      <alignment horizontal="center" vertical="center" wrapText="1"/>
      <protection hidden="1"/>
    </xf>
    <xf numFmtId="0" fontId="0" fillId="0" borderId="1" xfId="0" applyBorder="1" applyAlignment="1" applyProtection="1">
      <alignment horizontal="center"/>
      <protection hidden="1"/>
    </xf>
    <xf numFmtId="44" fontId="4" fillId="13" borderId="30" xfId="0" applyNumberFormat="1" applyFont="1" applyFill="1" applyBorder="1" applyAlignment="1" applyProtection="1">
      <alignment horizontal="left" vertical="center" wrapText="1"/>
      <protection hidden="1"/>
    </xf>
    <xf numFmtId="44" fontId="4" fillId="13" borderId="31" xfId="0" applyNumberFormat="1" applyFont="1" applyFill="1" applyBorder="1" applyAlignment="1" applyProtection="1">
      <alignment horizontal="left" vertical="center" wrapText="1"/>
      <protection hidden="1"/>
    </xf>
    <xf numFmtId="49" fontId="22" fillId="6" borderId="17" xfId="2" applyNumberFormat="1" applyFont="1" applyFill="1" applyBorder="1" applyAlignment="1" applyProtection="1">
      <alignment horizontal="center" vertical="center" wrapText="1"/>
      <protection hidden="1"/>
    </xf>
    <xf numFmtId="44" fontId="23" fillId="6" borderId="34" xfId="2" applyNumberFormat="1"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7" fillId="0" borderId="2" xfId="0" applyFont="1" applyBorder="1" applyAlignment="1" applyProtection="1">
      <alignment horizontal="center" vertical="center" wrapText="1"/>
      <protection hidden="1"/>
    </xf>
    <xf numFmtId="0" fontId="8" fillId="0" borderId="11" xfId="0" applyFont="1" applyBorder="1" applyAlignment="1" applyProtection="1">
      <alignment horizontal="left" vertical="center"/>
      <protection locked="0"/>
    </xf>
    <xf numFmtId="49" fontId="0" fillId="0" borderId="11" xfId="0" applyNumberFormat="1" applyBorder="1" applyAlignment="1" applyProtection="1">
      <alignment horizontal="left" wrapText="1"/>
      <protection locked="0"/>
    </xf>
    <xf numFmtId="164" fontId="8" fillId="0" borderId="11" xfId="0" applyNumberFormat="1" applyFont="1" applyBorder="1" applyAlignment="1" applyProtection="1">
      <alignment horizontal="left" vertical="center"/>
      <protection locked="0"/>
    </xf>
    <xf numFmtId="14" fontId="4" fillId="5" borderId="11" xfId="0" applyNumberFormat="1" applyFont="1" applyFill="1" applyBorder="1" applyAlignment="1" applyProtection="1">
      <alignment horizontal="left" vertical="center" wrapText="1"/>
      <protection locked="0"/>
    </xf>
    <xf numFmtId="0" fontId="8" fillId="0" borderId="16" xfId="0" applyFont="1" applyBorder="1" applyAlignment="1" applyProtection="1">
      <alignment horizontal="left" vertical="center"/>
      <protection locked="0"/>
    </xf>
    <xf numFmtId="165" fontId="6" fillId="8" borderId="2" xfId="1" applyNumberFormat="1" applyFont="1" applyFill="1" applyBorder="1" applyAlignment="1" applyProtection="1">
      <alignment horizontal="center" vertical="center"/>
      <protection hidden="1"/>
    </xf>
    <xf numFmtId="44" fontId="4" fillId="9" borderId="1" xfId="1" applyFont="1" applyFill="1" applyBorder="1" applyAlignment="1" applyProtection="1">
      <alignment horizontal="right" vertical="center"/>
      <protection locked="0"/>
    </xf>
    <xf numFmtId="49" fontId="7" fillId="9" borderId="10" xfId="2" applyNumberFormat="1" applyFont="1" applyFill="1" applyBorder="1" applyAlignment="1" applyProtection="1">
      <alignment horizontal="right" vertical="center"/>
      <protection hidden="1"/>
    </xf>
    <xf numFmtId="44" fontId="4" fillId="13" borderId="1" xfId="0" applyNumberFormat="1" applyFont="1" applyFill="1" applyBorder="1" applyAlignment="1" applyProtection="1">
      <alignment horizontal="left" vertical="center" wrapText="1"/>
      <protection hidden="1"/>
    </xf>
    <xf numFmtId="49" fontId="0" fillId="12" borderId="11" xfId="0" applyNumberForma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4" fillId="5" borderId="10" xfId="0" applyFont="1" applyFill="1" applyBorder="1" applyAlignment="1" applyProtection="1">
      <alignment horizontal="left" vertical="center" wrapText="1"/>
      <protection hidden="1"/>
    </xf>
    <xf numFmtId="44" fontId="4" fillId="0" borderId="22" xfId="2" applyNumberFormat="1" applyBorder="1" applyAlignment="1" applyProtection="1">
      <alignment horizontal="left" vertical="center" wrapText="1"/>
      <protection locked="0"/>
    </xf>
    <xf numFmtId="44" fontId="28" fillId="9" borderId="22" xfId="2" applyNumberFormat="1" applyFont="1" applyFill="1" applyBorder="1" applyAlignment="1" applyProtection="1">
      <alignment horizontal="left" vertical="center" wrapText="1"/>
      <protection hidden="1"/>
    </xf>
    <xf numFmtId="165" fontId="6" fillId="8" borderId="23" xfId="1" applyNumberFormat="1" applyFont="1" applyFill="1" applyBorder="1" applyAlignment="1" applyProtection="1">
      <alignment horizontal="right" vertical="center"/>
      <protection hidden="1"/>
    </xf>
    <xf numFmtId="165" fontId="4" fillId="13" borderId="28" xfId="0" applyNumberFormat="1" applyFont="1" applyFill="1" applyBorder="1" applyAlignment="1" applyProtection="1">
      <alignment horizontal="right" vertical="center" wrapText="1"/>
      <protection hidden="1"/>
    </xf>
    <xf numFmtId="164" fontId="6" fillId="6" borderId="11" xfId="0" applyNumberFormat="1" applyFont="1" applyFill="1" applyBorder="1" applyAlignment="1" applyProtection="1">
      <alignment horizontal="left" vertical="center"/>
      <protection hidden="1"/>
    </xf>
    <xf numFmtId="0" fontId="2" fillId="14" borderId="39" xfId="0" applyFont="1" applyFill="1" applyBorder="1" applyAlignment="1" applyProtection="1">
      <alignment vertical="center"/>
      <protection hidden="1"/>
    </xf>
    <xf numFmtId="0" fontId="0" fillId="14" borderId="39" xfId="0" applyFill="1" applyBorder="1"/>
    <xf numFmtId="0" fontId="10" fillId="0" borderId="3" xfId="0" applyFont="1" applyBorder="1" applyAlignment="1" applyProtection="1">
      <alignment horizontal="left" vertical="center" wrapText="1"/>
      <protection hidden="1"/>
    </xf>
    <xf numFmtId="0" fontId="6" fillId="4" borderId="13" xfId="0" applyFont="1" applyFill="1" applyBorder="1" applyAlignment="1" applyProtection="1">
      <alignment horizontal="left" vertical="center"/>
      <protection hidden="1"/>
    </xf>
    <xf numFmtId="0" fontId="6" fillId="4" borderId="28" xfId="0" applyFont="1" applyFill="1" applyBorder="1" applyAlignment="1" applyProtection="1">
      <alignment horizontal="left" vertical="center"/>
      <protection hidden="1"/>
    </xf>
    <xf numFmtId="0" fontId="10" fillId="0" borderId="1" xfId="0" applyFont="1" applyBorder="1" applyAlignment="1" applyProtection="1">
      <alignment horizontal="left" vertical="center" wrapText="1"/>
      <protection hidden="1"/>
    </xf>
    <xf numFmtId="0" fontId="8" fillId="0" borderId="8" xfId="0" applyFont="1" applyBorder="1" applyAlignment="1" applyProtection="1">
      <alignment horizontal="center" wrapText="1"/>
      <protection hidden="1"/>
    </xf>
    <xf numFmtId="0" fontId="8" fillId="0" borderId="10" xfId="0" applyFont="1" applyBorder="1" applyAlignment="1" applyProtection="1">
      <alignment horizontal="center" wrapText="1"/>
      <protection hidden="1"/>
    </xf>
    <xf numFmtId="0" fontId="8" fillId="0" borderId="12" xfId="0" applyFont="1" applyBorder="1" applyAlignment="1" applyProtection="1">
      <alignment horizontal="center" wrapText="1"/>
      <protection hidden="1"/>
    </xf>
    <xf numFmtId="0" fontId="29" fillId="0" borderId="25" xfId="0" applyFont="1" applyBorder="1" applyAlignment="1" applyProtection="1">
      <alignment horizontal="left" vertical="center"/>
      <protection hidden="1"/>
    </xf>
    <xf numFmtId="0" fontId="29" fillId="0" borderId="14" xfId="0" applyFont="1" applyBorder="1" applyAlignment="1" applyProtection="1">
      <alignment horizontal="left" vertical="center"/>
      <protection hidden="1"/>
    </xf>
    <xf numFmtId="0" fontId="6" fillId="4" borderId="13" xfId="0" applyFont="1" applyFill="1" applyBorder="1" applyAlignment="1" applyProtection="1">
      <alignment horizontal="center" vertical="center"/>
      <protection hidden="1"/>
    </xf>
    <xf numFmtId="0" fontId="6" fillId="4" borderId="28"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49" fontId="4" fillId="9" borderId="21" xfId="2" applyNumberFormat="1" applyFill="1" applyBorder="1" applyAlignment="1" applyProtection="1">
      <alignment horizontal="left" vertical="center"/>
      <protection hidden="1"/>
    </xf>
    <xf numFmtId="49" fontId="4" fillId="9" borderId="5" xfId="2" applyNumberFormat="1" applyFill="1" applyBorder="1" applyAlignment="1" applyProtection="1">
      <alignment horizontal="left" vertical="center"/>
      <protection hidden="1"/>
    </xf>
    <xf numFmtId="49" fontId="6" fillId="7" borderId="12" xfId="2" applyNumberFormat="1" applyFont="1" applyFill="1" applyBorder="1" applyAlignment="1" applyProtection="1">
      <alignment horizontal="center" vertical="center"/>
      <protection hidden="1"/>
    </xf>
    <xf numFmtId="49" fontId="6" fillId="7" borderId="2" xfId="2" applyNumberFormat="1" applyFont="1" applyFill="1" applyBorder="1" applyAlignment="1" applyProtection="1">
      <alignment horizontal="center" vertical="center"/>
      <protection hidden="1"/>
    </xf>
    <xf numFmtId="49" fontId="8" fillId="12" borderId="29" xfId="0" applyNumberFormat="1" applyFont="1" applyFill="1" applyBorder="1" applyAlignment="1" applyProtection="1">
      <alignment horizontal="left" vertical="center" wrapText="1"/>
      <protection hidden="1"/>
    </xf>
    <xf numFmtId="49" fontId="8" fillId="12" borderId="5" xfId="0" applyNumberFormat="1" applyFont="1" applyFill="1" applyBorder="1" applyAlignment="1" applyProtection="1">
      <alignment horizontal="left" vertical="center" wrapText="1"/>
      <protection hidden="1"/>
    </xf>
    <xf numFmtId="49" fontId="4" fillId="9" borderId="21" xfId="2" applyNumberFormat="1" applyFill="1" applyBorder="1" applyAlignment="1" applyProtection="1">
      <alignment horizontal="left" vertical="center" wrapText="1"/>
      <protection hidden="1"/>
    </xf>
    <xf numFmtId="49" fontId="4" fillId="9" borderId="13" xfId="2" applyNumberFormat="1" applyFill="1" applyBorder="1" applyAlignment="1" applyProtection="1">
      <alignment horizontal="left" vertical="center" wrapText="1"/>
      <protection hidden="1"/>
    </xf>
    <xf numFmtId="49" fontId="4" fillId="9" borderId="28" xfId="2" applyNumberFormat="1" applyFill="1"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49" fontId="8" fillId="12" borderId="1" xfId="0" applyNumberFormat="1" applyFont="1" applyFill="1" applyBorder="1" applyAlignment="1" applyProtection="1">
      <alignment horizontal="left" vertical="center" wrapText="1"/>
      <protection hidden="1"/>
    </xf>
    <xf numFmtId="49" fontId="8" fillId="0" borderId="1" xfId="0" applyNumberFormat="1" applyFont="1" applyBorder="1" applyAlignment="1" applyProtection="1">
      <alignment horizontal="left" vertical="center" wrapText="1"/>
      <protection hidden="1"/>
    </xf>
    <xf numFmtId="0" fontId="0" fillId="0" borderId="28" xfId="0" applyBorder="1" applyAlignment="1">
      <alignment horizontal="left" vertical="center"/>
    </xf>
    <xf numFmtId="49" fontId="5" fillId="7" borderId="8" xfId="2" applyNumberFormat="1" applyFont="1" applyFill="1" applyBorder="1" applyAlignment="1" applyProtection="1">
      <alignment horizontal="right" vertical="center"/>
      <protection hidden="1"/>
    </xf>
    <xf numFmtId="49" fontId="5" fillId="7" borderId="19" xfId="2" applyNumberFormat="1" applyFont="1" applyFill="1" applyBorder="1" applyAlignment="1" applyProtection="1">
      <alignment horizontal="right" vertical="center"/>
      <protection hidden="1"/>
    </xf>
    <xf numFmtId="0" fontId="4" fillId="0" borderId="19" xfId="2" applyBorder="1" applyAlignment="1" applyProtection="1">
      <alignment horizontal="left" vertical="center"/>
      <protection hidden="1"/>
    </xf>
    <xf numFmtId="0" fontId="4" fillId="0" borderId="9" xfId="2" applyBorder="1" applyAlignment="1" applyProtection="1">
      <alignment horizontal="left" vertical="center"/>
      <protection hidden="1"/>
    </xf>
    <xf numFmtId="0" fontId="18" fillId="0" borderId="34" xfId="0" applyFont="1" applyBorder="1" applyAlignment="1" applyProtection="1">
      <alignment horizontal="center" vertical="center"/>
      <protection hidden="1"/>
    </xf>
    <xf numFmtId="0" fontId="18" fillId="0" borderId="24" xfId="0" applyFont="1" applyBorder="1" applyAlignment="1" applyProtection="1">
      <alignment horizontal="center" vertical="center"/>
      <protection hidden="1"/>
    </xf>
    <xf numFmtId="0" fontId="18" fillId="0" borderId="27" xfId="0" applyFont="1" applyBorder="1" applyAlignment="1" applyProtection="1">
      <alignment horizontal="center" vertical="center"/>
      <protection hidden="1"/>
    </xf>
    <xf numFmtId="49" fontId="5" fillId="7" borderId="10" xfId="2" applyNumberFormat="1" applyFont="1" applyFill="1" applyBorder="1" applyAlignment="1" applyProtection="1">
      <alignment horizontal="right" vertical="center"/>
      <protection hidden="1"/>
    </xf>
    <xf numFmtId="49" fontId="5" fillId="7" borderId="1" xfId="2" applyNumberFormat="1" applyFont="1" applyFill="1" applyBorder="1" applyAlignment="1" applyProtection="1">
      <alignment horizontal="right" vertical="center"/>
      <protection hidden="1"/>
    </xf>
    <xf numFmtId="0" fontId="4" fillId="0" borderId="1" xfId="2" applyBorder="1" applyAlignment="1" applyProtection="1">
      <alignment horizontal="left" vertical="center"/>
      <protection hidden="1"/>
    </xf>
    <xf numFmtId="0" fontId="4" fillId="0" borderId="11" xfId="2" applyBorder="1" applyAlignment="1" applyProtection="1">
      <alignment horizontal="left" vertical="center"/>
      <protection hidden="1"/>
    </xf>
    <xf numFmtId="49" fontId="5" fillId="7" borderId="12" xfId="2" applyNumberFormat="1" applyFont="1" applyFill="1" applyBorder="1" applyAlignment="1" applyProtection="1">
      <alignment horizontal="right" vertical="center"/>
      <protection hidden="1"/>
    </xf>
    <xf numFmtId="49" fontId="5" fillId="7" borderId="2" xfId="2" applyNumberFormat="1" applyFont="1" applyFill="1" applyBorder="1" applyAlignment="1" applyProtection="1">
      <alignment horizontal="right" vertical="center"/>
      <protection hidden="1"/>
    </xf>
    <xf numFmtId="49" fontId="4" fillId="9" borderId="5" xfId="2" applyNumberFormat="1" applyFill="1" applyBorder="1" applyAlignment="1" applyProtection="1">
      <alignment horizontal="left" vertical="center" wrapText="1"/>
      <protection hidden="1"/>
    </xf>
    <xf numFmtId="49" fontId="4" fillId="0" borderId="0" xfId="2" applyNumberFormat="1" applyAlignment="1" applyProtection="1">
      <alignment horizontal="justify" vertical="center" wrapText="1"/>
      <protection hidden="1"/>
    </xf>
    <xf numFmtId="49" fontId="6" fillId="8" borderId="13" xfId="2" applyNumberFormat="1" applyFont="1" applyFill="1" applyBorder="1" applyAlignment="1" applyProtection="1">
      <alignment horizontal="right" vertical="center"/>
      <protection hidden="1"/>
    </xf>
    <xf numFmtId="49" fontId="6" fillId="8" borderId="21" xfId="2" applyNumberFormat="1" applyFont="1" applyFill="1" applyBorder="1" applyAlignment="1" applyProtection="1">
      <alignment horizontal="right" vertical="center"/>
      <protection hidden="1"/>
    </xf>
    <xf numFmtId="0" fontId="0" fillId="0" borderId="5" xfId="0" applyBorder="1" applyAlignment="1" applyProtection="1">
      <alignment horizontal="right" vertical="center"/>
      <protection hidden="1"/>
    </xf>
    <xf numFmtId="0" fontId="10" fillId="0" borderId="0" xfId="0" applyFont="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44" fontId="9" fillId="10" borderId="15" xfId="1" applyFont="1" applyFill="1" applyBorder="1" applyAlignment="1" applyProtection="1">
      <alignment horizontal="right" vertical="center" wrapText="1"/>
      <protection hidden="1"/>
    </xf>
    <xf numFmtId="44" fontId="9" fillId="10" borderId="20" xfId="1" applyFont="1" applyFill="1" applyBorder="1" applyAlignment="1" applyProtection="1">
      <alignment horizontal="right" vertical="center" wrapText="1"/>
      <protection hidden="1"/>
    </xf>
    <xf numFmtId="49" fontId="4" fillId="0" borderId="0" xfId="2" applyNumberFormat="1" applyAlignment="1" applyProtection="1">
      <alignment horizontal="left" vertical="center" wrapText="1"/>
      <protection hidden="1"/>
    </xf>
    <xf numFmtId="0" fontId="7" fillId="0" borderId="0" xfId="0" applyFont="1" applyAlignment="1" applyProtection="1">
      <alignment horizontal="center" vertical="center" wrapText="1"/>
      <protection hidden="1"/>
    </xf>
    <xf numFmtId="0" fontId="7" fillId="2" borderId="4" xfId="0" applyFont="1" applyFill="1" applyBorder="1" applyAlignment="1" applyProtection="1">
      <alignment horizontal="left" vertical="center" wrapText="1"/>
      <protection hidden="1"/>
    </xf>
    <xf numFmtId="0" fontId="7" fillId="2" borderId="5" xfId="0" applyFont="1" applyFill="1" applyBorder="1" applyAlignment="1" applyProtection="1">
      <alignment horizontal="left" vertical="center" wrapText="1"/>
      <protection hidden="1"/>
    </xf>
    <xf numFmtId="0" fontId="25" fillId="3" borderId="0" xfId="0" applyFont="1" applyFill="1" applyAlignment="1" applyProtection="1">
      <alignment horizontal="center" vertical="center"/>
      <protection hidden="1"/>
    </xf>
    <xf numFmtId="0" fontId="13" fillId="0" borderId="26" xfId="0" applyFont="1" applyBorder="1" applyAlignment="1" applyProtection="1">
      <alignment horizontal="center" vertical="center"/>
      <protection hidden="1"/>
    </xf>
    <xf numFmtId="0" fontId="13" fillId="0" borderId="24"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4" fillId="0" borderId="4" xfId="0" applyFont="1" applyBorder="1" applyAlignment="1" applyProtection="1">
      <alignment horizontal="center" vertical="center" wrapText="1"/>
      <protection hidden="1"/>
    </xf>
    <xf numFmtId="0" fontId="0" fillId="0" borderId="5" xfId="0" applyBorder="1" applyAlignment="1">
      <alignment horizontal="center" vertical="center" wrapText="1"/>
    </xf>
    <xf numFmtId="0" fontId="4" fillId="0" borderId="4" xfId="0" applyFont="1" applyBorder="1" applyAlignment="1" applyProtection="1">
      <alignment horizontal="left" vertical="center" wrapText="1"/>
      <protection hidden="1"/>
    </xf>
    <xf numFmtId="0" fontId="0" fillId="0" borderId="21" xfId="0" applyBorder="1" applyAlignment="1">
      <alignment wrapText="1"/>
    </xf>
    <xf numFmtId="0" fontId="0" fillId="0" borderId="5" xfId="0" applyBorder="1" applyAlignment="1">
      <alignment wrapText="1"/>
    </xf>
    <xf numFmtId="0" fontId="0" fillId="0" borderId="21" xfId="0" applyBorder="1"/>
    <xf numFmtId="0" fontId="0" fillId="0" borderId="5" xfId="0" applyBorder="1"/>
    <xf numFmtId="0" fontId="4" fillId="0" borderId="4" xfId="0" applyFont="1" applyBorder="1" applyAlignment="1" applyProtection="1">
      <alignment horizontal="left"/>
      <protection hidden="1"/>
    </xf>
    <xf numFmtId="0" fontId="6"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4" fillId="0" borderId="6" xfId="0" applyFont="1" applyBorder="1" applyAlignment="1" applyProtection="1">
      <alignment horizontal="left" vertical="center" wrapText="1"/>
      <protection hidden="1"/>
    </xf>
    <xf numFmtId="0" fontId="4" fillId="0" borderId="7" xfId="0" applyFont="1" applyBorder="1" applyAlignment="1" applyProtection="1">
      <alignment horizontal="left" vertical="center" wrapText="1"/>
      <protection hidden="1"/>
    </xf>
    <xf numFmtId="0" fontId="4" fillId="0" borderId="5" xfId="0" applyFont="1" applyBorder="1" applyAlignment="1" applyProtection="1">
      <alignment horizontal="center" vertical="center" wrapText="1"/>
      <protection hidden="1"/>
    </xf>
    <xf numFmtId="0" fontId="4" fillId="0" borderId="5" xfId="0" applyFont="1" applyBorder="1" applyAlignment="1" applyProtection="1">
      <alignment horizontal="left" vertical="center" wrapText="1"/>
      <protection hidden="1"/>
    </xf>
  </cellXfs>
  <cellStyles count="4">
    <cellStyle name="Měna" xfId="1" builtinId="4"/>
    <cellStyle name="Měna 2" xfId="3" xr:uid="{B65F02F0-7100-4F5B-B39F-26CCD50581F5}"/>
    <cellStyle name="Normální" xfId="0" builtinId="0"/>
    <cellStyle name="Normální 2" xfId="2" xr:uid="{D10F0F80-810C-4AFC-B14D-46B1C2AEAED1}"/>
  </cellStyles>
  <dxfs count="26">
    <dxf>
      <font>
        <color rgb="FF9C0006"/>
      </font>
      <fill>
        <patternFill>
          <bgColor rgb="FFFFC7CE"/>
        </patternFill>
      </fill>
    </dxf>
    <dxf>
      <fill>
        <patternFill>
          <bgColor rgb="FFFFFF00"/>
        </patternFill>
      </fill>
    </dxf>
    <dxf>
      <font>
        <color theme="0"/>
      </font>
      <fill>
        <patternFill>
          <bgColor rgb="FF1D2B8A"/>
        </patternFill>
      </fill>
    </dxf>
    <dxf>
      <font>
        <color theme="0"/>
      </font>
      <fill>
        <patternFill>
          <bgColor rgb="FFC00000"/>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ont>
        <color theme="0"/>
      </font>
      <fill>
        <patternFill>
          <bgColor rgb="FF1D2B8A"/>
        </patternFill>
      </fill>
    </dxf>
    <dxf>
      <font>
        <strike val="0"/>
      </font>
      <fill>
        <patternFill>
          <bgColor rgb="FFFFFF00"/>
        </patternFill>
      </fill>
    </dxf>
    <dxf>
      <font>
        <strike val="0"/>
      </font>
      <fill>
        <patternFill>
          <bgColor rgb="FFFFFF00"/>
        </patternFill>
      </fill>
    </dxf>
    <dxf>
      <font>
        <color rgb="FF9C0006"/>
      </font>
      <fill>
        <patternFill>
          <bgColor rgb="FFFFC7CE"/>
        </patternFill>
      </fill>
    </dxf>
    <dxf>
      <font>
        <strike val="0"/>
      </font>
      <fill>
        <patternFill>
          <bgColor rgb="FFFFFF00"/>
        </patternFill>
      </fill>
    </dxf>
    <dxf>
      <fill>
        <patternFill>
          <bgColor rgb="FFFFFF00"/>
        </patternFill>
      </fill>
    </dxf>
    <dxf>
      <font>
        <strike val="0"/>
      </font>
      <fill>
        <patternFill>
          <bgColor rgb="FFFFFF00"/>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ont>
        <color rgb="FF9C0006"/>
      </font>
      <fill>
        <patternFill>
          <bgColor rgb="FFFFC7CE"/>
        </patternFill>
      </fill>
    </dxf>
    <dxf>
      <fill>
        <patternFill>
          <bgColor rgb="FFFFFF00"/>
        </patternFill>
      </fill>
    </dxf>
    <dxf>
      <font>
        <color theme="0"/>
      </font>
      <fill>
        <patternFill>
          <bgColor rgb="FF1D2B8A"/>
        </patternFill>
      </fill>
    </dxf>
    <dxf>
      <fill>
        <patternFill>
          <bgColor rgb="FFFFFF00"/>
        </patternFill>
      </fill>
    </dxf>
  </dxfs>
  <tableStyles count="0" defaultTableStyle="TableStyleMedium2" defaultPivotStyle="PivotStyleLight16"/>
  <colors>
    <mruColors>
      <color rgb="FF66FFFF"/>
      <color rgb="FF001BB0"/>
      <color rgb="FF1D2B8A"/>
      <color rgb="FFF951F1"/>
      <color rgb="FFF9B5B8"/>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251460</xdr:colOff>
      <xdr:row>0</xdr:row>
      <xdr:rowOff>38100</xdr:rowOff>
    </xdr:from>
    <xdr:to>
      <xdr:col>0</xdr:col>
      <xdr:colOff>1603244</xdr:colOff>
      <xdr:row>2</xdr:row>
      <xdr:rowOff>152400</xdr:rowOff>
    </xdr:to>
    <xdr:pic>
      <xdr:nvPicPr>
        <xdr:cNvPr id="2" name="Obrázek 1">
          <a:extLst>
            <a:ext uri="{FF2B5EF4-FFF2-40B4-BE49-F238E27FC236}">
              <a16:creationId xmlns:a16="http://schemas.microsoft.com/office/drawing/2014/main" id="{0843E56F-1A4D-46FB-A747-F100EEB19B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38100"/>
          <a:ext cx="1351784" cy="5638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1108378</xdr:colOff>
      <xdr:row>4</xdr:row>
      <xdr:rowOff>34925</xdr:rowOff>
    </xdr:to>
    <xdr:pic>
      <xdr:nvPicPr>
        <xdr:cNvPr id="2" name="Obrázek 1">
          <a:extLst>
            <a:ext uri="{FF2B5EF4-FFF2-40B4-BE49-F238E27FC236}">
              <a16:creationId xmlns:a16="http://schemas.microsoft.com/office/drawing/2014/main" id="{C6BCBEB7-3DD9-4973-9346-3F2DEDD9E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853440</xdr:colOff>
      <xdr:row>0</xdr:row>
      <xdr:rowOff>91440</xdr:rowOff>
    </xdr:from>
    <xdr:to>
      <xdr:col>7</xdr:col>
      <xdr:colOff>797428</xdr:colOff>
      <xdr:row>3</xdr:row>
      <xdr:rowOff>41345</xdr:rowOff>
    </xdr:to>
    <xdr:pic>
      <xdr:nvPicPr>
        <xdr:cNvPr id="2" name="Obrázek 1">
          <a:extLst>
            <a:ext uri="{FF2B5EF4-FFF2-40B4-BE49-F238E27FC236}">
              <a16:creationId xmlns:a16="http://schemas.microsoft.com/office/drawing/2014/main" id="{969A89EA-31DC-47FA-B84C-CFEF47470C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98280" y="91440"/>
          <a:ext cx="1351784" cy="56388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kabourkova_agenturasport_cz/Documents/Documents/DOTACE/VY&#218;&#268;TOV&#193;N&#205;/P1_VYUCTOVANI_DOTACE%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ÚVODNÍ STRANA"/>
      <sheetName val="2. VYÚČTOVÁNÍ DOTACE"/>
      <sheetName val="3. SOUPIS OSOBNÍCH NÁKLADŮ"/>
      <sheetName val="List3"/>
      <sheetName val="4. FINANČNÍ VYPOŘÁDÁNÍ"/>
    </sheetNames>
    <sheetDataSet>
      <sheetData sheetId="0"/>
      <sheetData sheetId="1"/>
      <sheetData sheetId="2"/>
      <sheetData sheetId="3">
        <row r="3">
          <cell r="C3" t="str">
            <v>Hlavní město Praha</v>
          </cell>
        </row>
        <row r="4">
          <cell r="C4" t="str">
            <v>Středočeský kraj</v>
          </cell>
        </row>
        <row r="5">
          <cell r="C5" t="str">
            <v>Jihočeský kraj</v>
          </cell>
        </row>
        <row r="6">
          <cell r="C6" t="str">
            <v>Plzeňský kraj</v>
          </cell>
        </row>
        <row r="7">
          <cell r="C7" t="str">
            <v>Karlovarský kraj</v>
          </cell>
        </row>
        <row r="8">
          <cell r="C8" t="str">
            <v>Ústecký kraj</v>
          </cell>
        </row>
        <row r="9">
          <cell r="C9" t="str">
            <v>Liberecký kraj</v>
          </cell>
        </row>
        <row r="10">
          <cell r="C10" t="str">
            <v>Královéhradecký kraj</v>
          </cell>
        </row>
        <row r="11">
          <cell r="C11" t="str">
            <v>Pardubický kraj</v>
          </cell>
        </row>
        <row r="12">
          <cell r="C12" t="str">
            <v>Kraj Vysočina</v>
          </cell>
        </row>
        <row r="13">
          <cell r="C13" t="str">
            <v>Jihomoravský kraj</v>
          </cell>
        </row>
        <row r="14">
          <cell r="C14" t="str">
            <v>Olomoucký kraj</v>
          </cell>
        </row>
        <row r="15">
          <cell r="C15" t="str">
            <v>Zlínský kraj</v>
          </cell>
        </row>
        <row r="16">
          <cell r="C16" t="str">
            <v>Moravskoslezský kraj</v>
          </cell>
        </row>
      </sheetData>
      <sheetData sheetId="4"/>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7F2C7-CAE8-8A48-89CE-726D9A561504}">
  <sheetPr codeName="List1"/>
  <dimension ref="A1:J25"/>
  <sheetViews>
    <sheetView showGridLines="0" zoomScaleNormal="60" zoomScaleSheetLayoutView="100" workbookViewId="0">
      <selection activeCell="B14" sqref="B14"/>
    </sheetView>
  </sheetViews>
  <sheetFormatPr defaultColWidth="8.85546875" defaultRowHeight="15" x14ac:dyDescent="0.25"/>
  <cols>
    <col min="1" max="1" width="56.42578125" style="44" customWidth="1"/>
    <col min="2" max="2" width="50.140625" style="64" customWidth="1"/>
    <col min="3" max="3" width="62.140625" style="1" customWidth="1"/>
    <col min="4" max="6" width="8.85546875" style="1"/>
    <col min="7" max="7" width="19.7109375" style="1" customWidth="1"/>
    <col min="8" max="8" width="11.7109375" style="1" customWidth="1"/>
    <col min="9" max="9" width="33.7109375" style="1" customWidth="1"/>
    <col min="10" max="10" width="8.85546875" style="46"/>
    <col min="11" max="16384" width="8.85546875" style="1"/>
  </cols>
  <sheetData>
    <row r="1" spans="1:10" x14ac:dyDescent="0.25">
      <c r="A1" s="112"/>
      <c r="B1" s="63" t="s">
        <v>23</v>
      </c>
      <c r="H1" s="8"/>
      <c r="I1" s="9" t="s">
        <v>40</v>
      </c>
      <c r="J1" s="10" t="s">
        <v>41</v>
      </c>
    </row>
    <row r="2" spans="1:10" ht="21" x14ac:dyDescent="0.25">
      <c r="A2" s="113"/>
      <c r="B2" s="115" t="s">
        <v>141</v>
      </c>
      <c r="C2" s="106" t="s">
        <v>131</v>
      </c>
      <c r="F2" s="2"/>
      <c r="G2" s="87"/>
      <c r="H2" s="8" t="s">
        <v>42</v>
      </c>
      <c r="I2" s="11" t="s">
        <v>43</v>
      </c>
      <c r="J2" s="12" t="s">
        <v>44</v>
      </c>
    </row>
    <row r="3" spans="1:10" x14ac:dyDescent="0.25">
      <c r="A3" s="114"/>
      <c r="B3" s="116"/>
      <c r="C3" s="107"/>
      <c r="G3" s="3"/>
      <c r="H3" s="8" t="s">
        <v>49</v>
      </c>
      <c r="I3" s="11" t="s">
        <v>45</v>
      </c>
      <c r="J3" s="12" t="s">
        <v>102</v>
      </c>
    </row>
    <row r="4" spans="1:10" x14ac:dyDescent="0.25">
      <c r="A4" s="117" t="s">
        <v>126</v>
      </c>
      <c r="B4" s="118"/>
      <c r="G4" s="3"/>
      <c r="H4" s="8" t="s">
        <v>50</v>
      </c>
      <c r="I4" s="11" t="s">
        <v>46</v>
      </c>
      <c r="J4" s="12" t="s">
        <v>103</v>
      </c>
    </row>
    <row r="5" spans="1:10" x14ac:dyDescent="0.25">
      <c r="A5" s="55" t="s">
        <v>24</v>
      </c>
      <c r="B5" s="89"/>
      <c r="G5" s="3"/>
      <c r="H5" s="8" t="s">
        <v>51</v>
      </c>
      <c r="I5" s="11" t="s">
        <v>47</v>
      </c>
      <c r="J5" s="12" t="s">
        <v>48</v>
      </c>
    </row>
    <row r="6" spans="1:10" x14ac:dyDescent="0.25">
      <c r="A6" s="55" t="s">
        <v>25</v>
      </c>
      <c r="B6" s="90"/>
      <c r="G6" s="3"/>
      <c r="H6" s="8" t="s">
        <v>52</v>
      </c>
      <c r="I6" s="11" t="s">
        <v>54</v>
      </c>
      <c r="J6" s="12" t="s">
        <v>55</v>
      </c>
    </row>
    <row r="7" spans="1:10" x14ac:dyDescent="0.25">
      <c r="A7" s="55" t="s">
        <v>26</v>
      </c>
      <c r="B7" s="89"/>
      <c r="G7" s="4"/>
      <c r="H7" s="8" t="s">
        <v>53</v>
      </c>
      <c r="I7" s="11" t="s">
        <v>57</v>
      </c>
      <c r="J7" s="12" t="s">
        <v>58</v>
      </c>
    </row>
    <row r="8" spans="1:10" x14ac:dyDescent="0.25">
      <c r="A8" s="55" t="s">
        <v>27</v>
      </c>
      <c r="B8" s="89"/>
      <c r="G8" s="4"/>
      <c r="H8" s="8" t="s">
        <v>56</v>
      </c>
      <c r="I8" s="11" t="s">
        <v>59</v>
      </c>
      <c r="J8" s="12" t="s">
        <v>60</v>
      </c>
    </row>
    <row r="9" spans="1:10" x14ac:dyDescent="0.25">
      <c r="A9" s="55" t="s">
        <v>28</v>
      </c>
      <c r="B9" s="89"/>
      <c r="G9" s="4"/>
      <c r="H9" s="8" t="s">
        <v>100</v>
      </c>
      <c r="I9" s="45" t="s">
        <v>104</v>
      </c>
      <c r="J9" s="82" t="s">
        <v>105</v>
      </c>
    </row>
    <row r="10" spans="1:10" ht="16.899999999999999" customHeight="1" x14ac:dyDescent="0.25">
      <c r="A10" s="55" t="s">
        <v>62</v>
      </c>
      <c r="B10" s="89"/>
      <c r="C10" s="5"/>
      <c r="G10" s="4"/>
      <c r="H10" s="8" t="s">
        <v>101</v>
      </c>
      <c r="I10" s="45" t="s">
        <v>106</v>
      </c>
      <c r="J10" s="82" t="s">
        <v>107</v>
      </c>
    </row>
    <row r="11" spans="1:10" x14ac:dyDescent="0.25">
      <c r="A11" s="55" t="s">
        <v>33</v>
      </c>
      <c r="B11" s="91"/>
      <c r="H11" s="8" t="s">
        <v>118</v>
      </c>
      <c r="I11" s="45" t="s">
        <v>108</v>
      </c>
      <c r="J11" s="82" t="s">
        <v>109</v>
      </c>
    </row>
    <row r="12" spans="1:10" ht="25.5" x14ac:dyDescent="0.25">
      <c r="A12" s="6" t="s">
        <v>80</v>
      </c>
      <c r="B12" s="91"/>
      <c r="C12" s="2"/>
      <c r="H12" s="8" t="s">
        <v>119</v>
      </c>
      <c r="I12" s="45" t="s">
        <v>110</v>
      </c>
      <c r="J12" s="82" t="s">
        <v>111</v>
      </c>
    </row>
    <row r="13" spans="1:10" x14ac:dyDescent="0.25">
      <c r="A13" s="7" t="str">
        <f>IF(B12&gt;0,"Uveďte prosím datum provedené vratky","")</f>
        <v/>
      </c>
      <c r="B13" s="92"/>
      <c r="C13" s="2"/>
      <c r="H13" s="8" t="s">
        <v>120</v>
      </c>
      <c r="I13" s="45" t="s">
        <v>112</v>
      </c>
      <c r="J13" s="82" t="s">
        <v>113</v>
      </c>
    </row>
    <row r="14" spans="1:10" ht="25.5" x14ac:dyDescent="0.25">
      <c r="A14" s="100" t="s">
        <v>135</v>
      </c>
      <c r="B14" s="91"/>
      <c r="C14" s="5" t="str">
        <f>(IF(ISBLANK(B14),"",IF(AND((B11&lt;=150000000),(B14&gt;(B11/10))),"!!!VÝŠE PAUŠÁLU NENÍ V SOULADU S BODEM 6. ČÁSTI II. RoPD",IF(AND((B11&gt;150000000),(B14&gt;(B11/20))),"!!!VÝŠE PAUŠÁLU NENÍ V SOULADU S BODEM 6. ČÁSTI II. RoPD",""))))</f>
        <v/>
      </c>
      <c r="H14" s="8"/>
      <c r="I14" s="45"/>
      <c r="J14" s="82"/>
    </row>
    <row r="15" spans="1:10" x14ac:dyDescent="0.25">
      <c r="A15" s="119" t="s">
        <v>29</v>
      </c>
      <c r="B15" s="120"/>
      <c r="H15" s="8" t="s">
        <v>121</v>
      </c>
      <c r="I15" s="45" t="s">
        <v>114</v>
      </c>
      <c r="J15" s="82" t="s">
        <v>115</v>
      </c>
    </row>
    <row r="16" spans="1:10" x14ac:dyDescent="0.25">
      <c r="A16" s="6" t="s">
        <v>30</v>
      </c>
      <c r="B16" s="89"/>
      <c r="H16" s="8" t="s">
        <v>122</v>
      </c>
      <c r="I16" s="45" t="s">
        <v>116</v>
      </c>
      <c r="J16" s="82" t="s">
        <v>117</v>
      </c>
    </row>
    <row r="17" spans="1:2" x14ac:dyDescent="0.25">
      <c r="A17" s="55" t="s">
        <v>31</v>
      </c>
      <c r="B17" s="89"/>
    </row>
    <row r="18" spans="1:2" x14ac:dyDescent="0.25">
      <c r="A18" s="55" t="s">
        <v>32</v>
      </c>
      <c r="B18" s="89"/>
    </row>
    <row r="19" spans="1:2" x14ac:dyDescent="0.25">
      <c r="A19" s="119" t="s">
        <v>132</v>
      </c>
      <c r="B19" s="120"/>
    </row>
    <row r="20" spans="1:2" x14ac:dyDescent="0.25">
      <c r="A20" s="109" t="s">
        <v>82</v>
      </c>
      <c r="B20" s="110"/>
    </row>
    <row r="21" spans="1:2" x14ac:dyDescent="0.25">
      <c r="A21" s="6" t="s">
        <v>30</v>
      </c>
      <c r="B21" s="89"/>
    </row>
    <row r="22" spans="1:2" x14ac:dyDescent="0.25">
      <c r="A22" s="55" t="s">
        <v>31</v>
      </c>
      <c r="B22" s="89"/>
    </row>
    <row r="23" spans="1:2" ht="15.75" thickBot="1" x14ac:dyDescent="0.3">
      <c r="A23" s="62" t="s">
        <v>32</v>
      </c>
      <c r="B23" s="93"/>
    </row>
    <row r="24" spans="1:2" ht="33" customHeight="1" x14ac:dyDescent="0.25">
      <c r="A24" s="108" t="s">
        <v>142</v>
      </c>
      <c r="B24" s="108"/>
    </row>
    <row r="25" spans="1:2" ht="39.75" customHeight="1" x14ac:dyDescent="0.25">
      <c r="A25" s="111" t="s">
        <v>133</v>
      </c>
      <c r="B25" s="111"/>
    </row>
  </sheetData>
  <sheetProtection algorithmName="SHA-512" hashValue="+1eaVlr9PrG19neHg5Tlgm+sRNr/gj6GC4zyoBBPVx66WinNPr9lrc2Kwg+NAMQ7Wtgqr07xMWE/3glNiTsM/w==" saltValue="h7V54xutfpTp4QxAI1zb+A==" spinCount="100000" sheet="1" selectLockedCells="1"/>
  <mergeCells count="9">
    <mergeCell ref="C2:C3"/>
    <mergeCell ref="A24:B24"/>
    <mergeCell ref="A20:B20"/>
    <mergeCell ref="A25:B25"/>
    <mergeCell ref="A1:A3"/>
    <mergeCell ref="B2:B3"/>
    <mergeCell ref="A4:B4"/>
    <mergeCell ref="A15:B15"/>
    <mergeCell ref="A19:B19"/>
  </mergeCells>
  <phoneticPr fontId="20" type="noConversion"/>
  <conditionalFormatting sqref="B2">
    <cfRule type="cellIs" dxfId="25" priority="17" operator="equal">
      <formula>0</formula>
    </cfRule>
  </conditionalFormatting>
  <conditionalFormatting sqref="B2:B3">
    <cfRule type="containsText" dxfId="24" priority="15" operator="containsText" text="21">
      <formula>NOT(ISERROR(SEARCH("21",B2)))</formula>
    </cfRule>
  </conditionalFormatting>
  <conditionalFormatting sqref="B5:B12">
    <cfRule type="containsBlanks" dxfId="23" priority="24">
      <formula>LEN(TRIM(B5))=0</formula>
    </cfRule>
  </conditionalFormatting>
  <conditionalFormatting sqref="B13">
    <cfRule type="cellIs" dxfId="22" priority="6" operator="greaterThan">
      <formula>45291</formula>
    </cfRule>
    <cfRule type="notContainsBlanks" dxfId="21" priority="8" stopIfTrue="1">
      <formula>LEN(TRIM(B13))&gt;0</formula>
    </cfRule>
    <cfRule type="expression" dxfId="20" priority="23">
      <formula>$B$12&gt;0</formula>
    </cfRule>
  </conditionalFormatting>
  <conditionalFormatting sqref="B14">
    <cfRule type="containsBlanks" dxfId="19" priority="2">
      <formula>LEN(TRIM(B14))=0</formula>
    </cfRule>
  </conditionalFormatting>
  <conditionalFormatting sqref="B16:B18">
    <cfRule type="cellIs" dxfId="18" priority="21" operator="equal">
      <formula>0</formula>
    </cfRule>
  </conditionalFormatting>
  <conditionalFormatting sqref="B21:B24">
    <cfRule type="cellIs" dxfId="17" priority="1" operator="equal">
      <formula>0</formula>
    </cfRule>
  </conditionalFormatting>
  <dataValidations count="3">
    <dataValidation type="textLength" operator="equal" showInputMessage="1" showErrorMessage="1" errorTitle="Chyba" error="Prosím, uveďte IČO včetně počátečních nul, tzn. 8 číslic." promptTitle="IČO včetně počátečních nul" prompt="Prosím, uveďte IČO včetně počátečních nul, tzn. 8 číslic." sqref="B6" xr:uid="{C246AD74-B6E9-4EFA-8DF9-7F07C070B351}">
      <formula1>8</formula1>
    </dataValidation>
    <dataValidation type="list" allowBlank="1" showInputMessage="1" showErrorMessage="1" sqref="A20:B20" xr:uid="{DEB030D8-AF29-4F72-87D1-1C07E1B67E13}">
      <formula1>"statutární orgán,pověřený člen statutárního orgánu,zmocněnec"</formula1>
    </dataValidation>
    <dataValidation type="list" allowBlank="1" showInputMessage="1" showErrorMessage="1" sqref="B8" xr:uid="{2F5F5AE1-406A-4FAD-8941-926D805E8480}">
      <formula1>$I$2:$I$16</formula1>
    </dataValidation>
  </dataValidations>
  <printOptions horizontalCentered="1"/>
  <pageMargins left="0.31496062992125984" right="0.31496062992125984" top="0.35433070866141736" bottom="0.19685039370078741" header="0.31496062992125984" footer="0.31496062992125984"/>
  <pageSetup paperSize="9" scale="7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4D2D-2798-41FF-8019-B31839DF6754}">
  <sheetPr>
    <tabColor rgb="FF66FFFF"/>
    <pageSetUpPr fitToPage="1"/>
  </sheetPr>
  <dimension ref="A1:K89"/>
  <sheetViews>
    <sheetView showGridLines="0" tabSelected="1" zoomScale="90" zoomScaleNormal="90" workbookViewId="0">
      <selection activeCell="D24" sqref="D24"/>
    </sheetView>
  </sheetViews>
  <sheetFormatPr defaultColWidth="8.85546875" defaultRowHeight="15" x14ac:dyDescent="0.25"/>
  <cols>
    <col min="1" max="1" width="8.7109375" style="1" customWidth="1"/>
    <col min="2" max="2" width="38.7109375" style="20" customWidth="1"/>
    <col min="3" max="3" width="29.5703125" style="1" customWidth="1"/>
    <col min="4" max="4" width="27.42578125" style="1" customWidth="1"/>
    <col min="5" max="5" width="35.28515625" style="1" customWidth="1"/>
    <col min="6" max="6" width="4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ht="12.6" customHeight="1" x14ac:dyDescent="0.25">
      <c r="A1" s="134" t="s">
        <v>38</v>
      </c>
      <c r="B1" s="135"/>
      <c r="C1" s="136" t="str">
        <f>IF('1. SOUHRNNÉ INFORMACE'!B5=0,"",'1. SOUHRNNÉ INFORMACE'!B5)</f>
        <v/>
      </c>
      <c r="D1" s="137"/>
      <c r="E1" s="138" t="str">
        <f>'1. SOUHRNNÉ INFORMACE'!B2</f>
        <v xml:space="preserve">RZP23 - Reprezentace ZPS </v>
      </c>
    </row>
    <row r="2" spans="1:11" ht="15.6" customHeight="1" x14ac:dyDescent="0.25">
      <c r="A2" s="141" t="s">
        <v>25</v>
      </c>
      <c r="B2" s="142" t="s">
        <v>25</v>
      </c>
      <c r="C2" s="143" t="str">
        <f>IF('1. SOUHRNNÉ INFORMACE'!B6=0,"",'1. SOUHRNNÉ INFORMACE'!B6)</f>
        <v/>
      </c>
      <c r="D2" s="144"/>
      <c r="E2" s="139"/>
    </row>
    <row r="3" spans="1:11" ht="16.899999999999999" customHeight="1" x14ac:dyDescent="0.25">
      <c r="A3" s="141" t="s">
        <v>34</v>
      </c>
      <c r="B3" s="142" t="s">
        <v>34</v>
      </c>
      <c r="C3" s="143" t="str">
        <f>IF('1. SOUHRNNÉ INFORMACE'!B9=0,"",'1. SOUHRNNÉ INFORMACE'!B9)</f>
        <v/>
      </c>
      <c r="D3" s="144"/>
      <c r="E3" s="139"/>
    </row>
    <row r="4" spans="1:11" ht="15.6" customHeight="1" x14ac:dyDescent="0.25">
      <c r="A4" s="145" t="s">
        <v>35</v>
      </c>
      <c r="B4" s="146" t="s">
        <v>35</v>
      </c>
      <c r="C4" s="143" t="str">
        <f>IF('1. SOUHRNNÉ INFORMACE'!B10=0,"",'1. SOUHRNNÉ INFORMACE'!B10)</f>
        <v/>
      </c>
      <c r="D4" s="144"/>
      <c r="E4" s="140"/>
    </row>
    <row r="5" spans="1:11" s="14" customFormat="1" ht="54" customHeight="1" thickBot="1" x14ac:dyDescent="0.3">
      <c r="A5" s="123" t="s">
        <v>36</v>
      </c>
      <c r="B5" s="124"/>
      <c r="C5" s="85" t="s">
        <v>136</v>
      </c>
      <c r="D5" s="85" t="s">
        <v>98</v>
      </c>
      <c r="E5" s="13" t="s">
        <v>127</v>
      </c>
      <c r="K5" s="1"/>
    </row>
    <row r="6" spans="1:11" ht="33.75" customHeight="1" x14ac:dyDescent="0.25">
      <c r="A6" s="72" t="s">
        <v>61</v>
      </c>
      <c r="B6" s="65" t="str">
        <f>IF('1. SOUHRNNÉ INFORMACE'!B2=0,"",'1. SOUHRNNÉ INFORMACE'!B2)</f>
        <v xml:space="preserve">RZP23 - Reprezentace ZPS </v>
      </c>
      <c r="C6" s="94">
        <f>'1. SOUHRNNÉ INFORMACE'!B11-'1. SOUHRNNÉ INFORMACE'!B12-'1. SOUHRNNÉ INFORMACE'!B14</f>
        <v>0</v>
      </c>
      <c r="D6" s="66">
        <f>SUM(D8,D16,D28,D33)</f>
        <v>0</v>
      </c>
      <c r="E6" s="86" t="str">
        <f>IF(D6&gt;C6,"NÁKLADY PŘEVYŠUJÍ VÝŠI DOTACE","")</f>
        <v/>
      </c>
    </row>
    <row r="7" spans="1:11" ht="14.1" customHeight="1" x14ac:dyDescent="0.25">
      <c r="A7" s="73"/>
      <c r="B7" s="57"/>
      <c r="C7" s="68"/>
      <c r="D7" s="69"/>
      <c r="E7" s="74"/>
    </row>
    <row r="8" spans="1:11" x14ac:dyDescent="0.25">
      <c r="A8" s="58" t="s">
        <v>64</v>
      </c>
      <c r="B8" s="75" t="s">
        <v>63</v>
      </c>
      <c r="C8" s="75"/>
      <c r="D8" s="76">
        <f>SUM(D9+D14+D15)</f>
        <v>0</v>
      </c>
      <c r="E8" s="67"/>
    </row>
    <row r="9" spans="1:11" x14ac:dyDescent="0.25">
      <c r="A9" s="48" t="s">
        <v>65</v>
      </c>
      <c r="B9" s="125" t="s">
        <v>67</v>
      </c>
      <c r="C9" s="126"/>
      <c r="D9" s="104">
        <f>SUM(D10:D13)</f>
        <v>0</v>
      </c>
      <c r="E9" s="77"/>
    </row>
    <row r="10" spans="1:11" ht="54.75" customHeight="1" x14ac:dyDescent="0.25">
      <c r="A10" s="52"/>
      <c r="B10" s="127" t="s">
        <v>99</v>
      </c>
      <c r="C10" s="122"/>
      <c r="D10" s="101"/>
      <c r="E10" s="61"/>
    </row>
    <row r="11" spans="1:11" ht="35.25" customHeight="1" x14ac:dyDescent="0.25">
      <c r="A11" s="52"/>
      <c r="B11" s="128" t="s">
        <v>139</v>
      </c>
      <c r="C11" s="133"/>
      <c r="D11" s="101"/>
      <c r="E11" s="61"/>
    </row>
    <row r="12" spans="1:11" x14ac:dyDescent="0.25">
      <c r="A12" s="52"/>
      <c r="B12" s="128" t="s">
        <v>86</v>
      </c>
      <c r="C12" s="129"/>
      <c r="D12" s="101"/>
      <c r="E12" s="61"/>
      <c r="F12" s="47"/>
    </row>
    <row r="13" spans="1:11" x14ac:dyDescent="0.25">
      <c r="A13" s="52"/>
      <c r="B13" s="127" t="s">
        <v>137</v>
      </c>
      <c r="C13" s="122"/>
      <c r="D13" s="101"/>
      <c r="E13" s="61"/>
      <c r="F13" s="47"/>
    </row>
    <row r="14" spans="1:11" x14ac:dyDescent="0.25">
      <c r="A14" s="51" t="s">
        <v>83</v>
      </c>
      <c r="B14" s="128" t="s">
        <v>84</v>
      </c>
      <c r="C14" s="130"/>
      <c r="D14" s="101"/>
      <c r="E14" s="61"/>
      <c r="F14" s="47"/>
    </row>
    <row r="15" spans="1:11" x14ac:dyDescent="0.25">
      <c r="A15" s="51" t="s">
        <v>87</v>
      </c>
      <c r="B15" s="128" t="s">
        <v>88</v>
      </c>
      <c r="C15" s="130"/>
      <c r="D15" s="101"/>
      <c r="E15" s="61"/>
      <c r="F15" s="47"/>
    </row>
    <row r="16" spans="1:11" x14ac:dyDescent="0.25">
      <c r="A16" s="49" t="s">
        <v>66</v>
      </c>
      <c r="B16" s="50" t="s">
        <v>68</v>
      </c>
      <c r="C16" s="50"/>
      <c r="D16" s="53">
        <f>SUM(D17+D19+D22)</f>
        <v>0</v>
      </c>
      <c r="E16" s="59"/>
      <c r="F16" s="47"/>
    </row>
    <row r="17" spans="1:6" x14ac:dyDescent="0.25">
      <c r="A17" s="96" t="s">
        <v>69</v>
      </c>
      <c r="B17" s="131" t="s">
        <v>70</v>
      </c>
      <c r="C17" s="131"/>
      <c r="D17" s="97">
        <f>D18</f>
        <v>0</v>
      </c>
      <c r="E17" s="98"/>
      <c r="F17" s="47"/>
    </row>
    <row r="18" spans="1:6" x14ac:dyDescent="0.25">
      <c r="A18" s="96"/>
      <c r="B18" s="132" t="s">
        <v>134</v>
      </c>
      <c r="C18" s="132"/>
      <c r="D18" s="95"/>
      <c r="E18" s="99"/>
      <c r="F18" s="47"/>
    </row>
    <row r="19" spans="1:6" x14ac:dyDescent="0.25">
      <c r="A19" s="51" t="s">
        <v>71</v>
      </c>
      <c r="B19" s="125" t="s">
        <v>85</v>
      </c>
      <c r="C19" s="126"/>
      <c r="D19" s="83">
        <f>SUM(D20,D21)</f>
        <v>0</v>
      </c>
      <c r="E19" s="78"/>
      <c r="F19" s="47"/>
    </row>
    <row r="20" spans="1:6" x14ac:dyDescent="0.25">
      <c r="A20" s="51"/>
      <c r="B20" s="121" t="s">
        <v>89</v>
      </c>
      <c r="C20" s="122"/>
      <c r="D20" s="101"/>
      <c r="E20" s="79"/>
      <c r="F20" s="47"/>
    </row>
    <row r="21" spans="1:6" x14ac:dyDescent="0.25">
      <c r="A21" s="51"/>
      <c r="B21" s="121" t="s">
        <v>90</v>
      </c>
      <c r="C21" s="122"/>
      <c r="D21" s="101"/>
      <c r="E21" s="79"/>
      <c r="F21" s="47"/>
    </row>
    <row r="22" spans="1:6" x14ac:dyDescent="0.25">
      <c r="A22" s="51" t="s">
        <v>72</v>
      </c>
      <c r="B22" s="125" t="s">
        <v>73</v>
      </c>
      <c r="C22" s="126"/>
      <c r="D22" s="84">
        <f>SUM(D23:D27)</f>
        <v>0</v>
      </c>
      <c r="E22" s="77"/>
      <c r="F22" s="47"/>
    </row>
    <row r="23" spans="1:6" ht="38.25" customHeight="1" x14ac:dyDescent="0.25">
      <c r="A23" s="52"/>
      <c r="B23" s="127" t="s">
        <v>74</v>
      </c>
      <c r="C23" s="122"/>
      <c r="D23" s="101"/>
      <c r="E23" s="61"/>
      <c r="F23" s="47"/>
    </row>
    <row r="24" spans="1:6" ht="32.25" customHeight="1" x14ac:dyDescent="0.25">
      <c r="A24" s="52"/>
      <c r="B24" s="127" t="s">
        <v>138</v>
      </c>
      <c r="C24" s="122"/>
      <c r="D24" s="101"/>
      <c r="E24" s="60"/>
    </row>
    <row r="25" spans="1:6" ht="32.25" customHeight="1" x14ac:dyDescent="0.25">
      <c r="A25" s="52"/>
      <c r="B25" s="128" t="s">
        <v>140</v>
      </c>
      <c r="C25" s="133"/>
      <c r="D25" s="101"/>
      <c r="E25" s="60"/>
    </row>
    <row r="26" spans="1:6" ht="39" customHeight="1" x14ac:dyDescent="0.25">
      <c r="A26" s="52"/>
      <c r="B26" s="127" t="s">
        <v>91</v>
      </c>
      <c r="C26" s="122"/>
      <c r="D26" s="101"/>
      <c r="E26" s="60"/>
    </row>
    <row r="27" spans="1:6" x14ac:dyDescent="0.25">
      <c r="A27" s="52"/>
      <c r="B27" s="127" t="s">
        <v>75</v>
      </c>
      <c r="C27" s="122"/>
      <c r="D27" s="101"/>
      <c r="E27" s="60"/>
    </row>
    <row r="28" spans="1:6" x14ac:dyDescent="0.25">
      <c r="A28" s="49" t="s">
        <v>78</v>
      </c>
      <c r="B28" s="50" t="s">
        <v>39</v>
      </c>
      <c r="C28" s="50"/>
      <c r="D28" s="105">
        <f>D29+D32</f>
        <v>0</v>
      </c>
      <c r="E28" s="59"/>
      <c r="F28" s="2"/>
    </row>
    <row r="29" spans="1:6" ht="18" customHeight="1" x14ac:dyDescent="0.25">
      <c r="A29" s="51" t="s">
        <v>76</v>
      </c>
      <c r="B29" s="125" t="s">
        <v>143</v>
      </c>
      <c r="C29" s="126"/>
      <c r="D29" s="70">
        <f>SUM(D30+D31)</f>
        <v>0</v>
      </c>
      <c r="E29" s="102"/>
      <c r="F29" s="47"/>
    </row>
    <row r="30" spans="1:6" ht="39.75" customHeight="1" x14ac:dyDescent="0.25">
      <c r="A30" s="51"/>
      <c r="B30" s="127" t="s">
        <v>92</v>
      </c>
      <c r="C30" s="122"/>
      <c r="D30" s="101"/>
      <c r="E30" s="60"/>
      <c r="F30" s="47"/>
    </row>
    <row r="31" spans="1:6" x14ac:dyDescent="0.25">
      <c r="A31" s="51"/>
      <c r="B31" s="127" t="s">
        <v>93</v>
      </c>
      <c r="C31" s="122"/>
      <c r="D31" s="101"/>
      <c r="E31" s="60"/>
      <c r="F31" s="47"/>
    </row>
    <row r="32" spans="1:6" x14ac:dyDescent="0.25">
      <c r="A32" s="51" t="s">
        <v>77</v>
      </c>
      <c r="B32" s="121" t="s">
        <v>94</v>
      </c>
      <c r="C32" s="122"/>
      <c r="D32" s="101"/>
      <c r="E32" s="60"/>
    </row>
    <row r="33" spans="1:7" x14ac:dyDescent="0.25">
      <c r="A33" s="49" t="s">
        <v>79</v>
      </c>
      <c r="B33" s="50" t="s">
        <v>128</v>
      </c>
      <c r="C33" s="50"/>
      <c r="D33" s="53">
        <f>D34</f>
        <v>0</v>
      </c>
      <c r="E33" s="59"/>
    </row>
    <row r="34" spans="1:7" x14ac:dyDescent="0.25">
      <c r="A34" s="51" t="s">
        <v>129</v>
      </c>
      <c r="B34" s="125" t="s">
        <v>130</v>
      </c>
      <c r="C34" s="126"/>
      <c r="D34" s="70">
        <f>SUM(D35:D36)</f>
        <v>0</v>
      </c>
      <c r="E34" s="77"/>
    </row>
    <row r="35" spans="1:7" x14ac:dyDescent="0.25">
      <c r="A35" s="51"/>
      <c r="B35" s="127" t="s">
        <v>95</v>
      </c>
      <c r="C35" s="147"/>
      <c r="D35" s="101"/>
      <c r="E35" s="60"/>
    </row>
    <row r="36" spans="1:7" x14ac:dyDescent="0.25">
      <c r="A36" s="52"/>
      <c r="B36" s="127" t="s">
        <v>96</v>
      </c>
      <c r="C36" s="147"/>
      <c r="D36" s="101"/>
      <c r="E36" s="60"/>
    </row>
    <row r="37" spans="1:7" ht="14.45" customHeight="1" x14ac:dyDescent="0.25">
      <c r="A37" s="149" t="s">
        <v>97</v>
      </c>
      <c r="B37" s="150"/>
      <c r="C37" s="151"/>
      <c r="D37" s="54">
        <f>D6</f>
        <v>0</v>
      </c>
      <c r="E37" s="80"/>
      <c r="F37" s="152"/>
      <c r="G37" s="153"/>
    </row>
    <row r="38" spans="1:7" ht="37.9" customHeight="1" thickBot="1" x14ac:dyDescent="0.3">
      <c r="A38" s="154" t="str">
        <f>IF(E38&gt;0,"Vratka nevyčerpané dotacev období 1.1.2024 - 15.2.2024 na účet č. 6015-4929001/0710 a zároveň prosím zašlete avízo o vratce - Příloha AVÍZO VRATKA na email vratka-dotace@agenturasport.cz)",IF(E38&lt;0,"výše nákladů převyšuje výši dotace",""))</f>
        <v/>
      </c>
      <c r="B38" s="155"/>
      <c r="C38" s="155"/>
      <c r="D38" s="155"/>
      <c r="E38" s="103">
        <f>C6-D37</f>
        <v>0</v>
      </c>
      <c r="F38" s="152"/>
      <c r="G38" s="153"/>
    </row>
    <row r="39" spans="1:7" x14ac:dyDescent="0.25">
      <c r="B39" s="15"/>
      <c r="C39" s="16"/>
      <c r="D39" s="16"/>
      <c r="E39" s="17"/>
    </row>
    <row r="40" spans="1:7" ht="14.45" customHeight="1" x14ac:dyDescent="0.25">
      <c r="A40" s="156" t="s">
        <v>37</v>
      </c>
      <c r="B40" s="156"/>
      <c r="C40" s="156"/>
      <c r="D40" s="156"/>
      <c r="E40" s="156"/>
    </row>
    <row r="41" spans="1:7" x14ac:dyDescent="0.25">
      <c r="A41" s="156"/>
      <c r="B41" s="156"/>
      <c r="C41" s="156"/>
      <c r="D41" s="156"/>
      <c r="E41" s="156"/>
    </row>
    <row r="42" spans="1:7" x14ac:dyDescent="0.25">
      <c r="B42" s="56"/>
      <c r="C42" s="18"/>
      <c r="D42" s="19"/>
      <c r="E42" s="17"/>
    </row>
    <row r="43" spans="1:7" ht="20.45" customHeight="1" x14ac:dyDescent="0.25">
      <c r="A43" s="148" t="s">
        <v>81</v>
      </c>
      <c r="B43" s="148"/>
      <c r="C43" s="148"/>
      <c r="D43" s="148"/>
      <c r="E43" s="148"/>
    </row>
    <row r="44" spans="1:7" ht="25.15" customHeight="1" x14ac:dyDescent="0.25">
      <c r="A44" s="148"/>
      <c r="B44" s="148"/>
      <c r="C44" s="148"/>
      <c r="D44" s="148"/>
      <c r="E44" s="148"/>
    </row>
    <row r="45" spans="1:7" x14ac:dyDescent="0.25">
      <c r="B45" s="16"/>
      <c r="C45" s="16"/>
      <c r="D45" s="16"/>
      <c r="E45" s="17"/>
    </row>
    <row r="48" spans="1:7" x14ac:dyDescent="0.25">
      <c r="B48" s="16"/>
      <c r="C48" s="16"/>
      <c r="D48" s="16"/>
      <c r="E48" s="17"/>
    </row>
    <row r="49" spans="2:5" x14ac:dyDescent="0.25">
      <c r="B49" s="16"/>
      <c r="C49" s="16"/>
      <c r="D49" s="16"/>
      <c r="E49" s="17"/>
    </row>
    <row r="50" spans="2:5" x14ac:dyDescent="0.25">
      <c r="B50" s="16"/>
      <c r="C50" s="16"/>
      <c r="D50" s="16"/>
      <c r="E50" s="17"/>
    </row>
    <row r="51" spans="2:5" x14ac:dyDescent="0.25">
      <c r="B51" s="16"/>
      <c r="C51" s="16"/>
      <c r="D51" s="16"/>
      <c r="E51" s="17"/>
    </row>
    <row r="52" spans="2:5" x14ac:dyDescent="0.25">
      <c r="B52" s="16"/>
      <c r="C52" s="16"/>
      <c r="D52" s="16"/>
      <c r="E52" s="17"/>
    </row>
    <row r="53" spans="2:5" x14ac:dyDescent="0.25">
      <c r="B53" s="16"/>
      <c r="C53" s="16"/>
      <c r="D53" s="16"/>
      <c r="E53" s="17"/>
    </row>
    <row r="54" spans="2:5" x14ac:dyDescent="0.25">
      <c r="B54" s="16"/>
      <c r="C54" s="16"/>
      <c r="D54" s="16"/>
      <c r="E54" s="17"/>
    </row>
    <row r="55" spans="2:5" x14ac:dyDescent="0.25">
      <c r="B55" s="16"/>
      <c r="C55" s="16"/>
      <c r="D55" s="16"/>
      <c r="E55" s="17"/>
    </row>
    <row r="56" spans="2:5" x14ac:dyDescent="0.25">
      <c r="B56" s="16"/>
      <c r="C56" s="16"/>
      <c r="D56" s="16"/>
      <c r="E56" s="17"/>
    </row>
    <row r="57" spans="2:5" x14ac:dyDescent="0.25">
      <c r="B57" s="16"/>
      <c r="C57" s="16"/>
      <c r="D57" s="16"/>
      <c r="E57" s="17"/>
    </row>
    <row r="58" spans="2:5" x14ac:dyDescent="0.25">
      <c r="B58" s="16"/>
      <c r="C58" s="16"/>
      <c r="D58" s="16"/>
      <c r="E58" s="17"/>
    </row>
    <row r="59" spans="2:5" x14ac:dyDescent="0.25">
      <c r="B59" s="16"/>
      <c r="C59" s="16"/>
      <c r="D59" s="16"/>
      <c r="E59" s="17"/>
    </row>
    <row r="60" spans="2:5" x14ac:dyDescent="0.25">
      <c r="B60" s="16"/>
      <c r="C60" s="16"/>
      <c r="D60" s="16"/>
      <c r="E60" s="17"/>
    </row>
    <row r="61" spans="2:5" x14ac:dyDescent="0.25">
      <c r="B61" s="16"/>
      <c r="C61" s="16"/>
      <c r="D61" s="16"/>
      <c r="E61" s="17"/>
    </row>
    <row r="62" spans="2:5" x14ac:dyDescent="0.25">
      <c r="B62" s="16"/>
      <c r="C62" s="16"/>
      <c r="D62" s="16"/>
      <c r="E62" s="17"/>
    </row>
    <row r="63" spans="2:5" x14ac:dyDescent="0.25">
      <c r="B63" s="16"/>
      <c r="C63" s="16"/>
      <c r="D63" s="16"/>
      <c r="E63" s="17"/>
    </row>
    <row r="64" spans="2:5" x14ac:dyDescent="0.25">
      <c r="B64" s="16"/>
      <c r="C64" s="16"/>
      <c r="D64" s="16"/>
      <c r="E64" s="17"/>
    </row>
    <row r="65" spans="2:5" x14ac:dyDescent="0.25">
      <c r="B65" s="16"/>
      <c r="C65" s="16"/>
      <c r="D65" s="16"/>
      <c r="E65" s="17"/>
    </row>
    <row r="66" spans="2:5" x14ac:dyDescent="0.25">
      <c r="B66" s="16"/>
      <c r="C66" s="16"/>
      <c r="D66" s="16"/>
      <c r="E66" s="17"/>
    </row>
    <row r="67" spans="2:5" x14ac:dyDescent="0.25">
      <c r="B67" s="16"/>
      <c r="C67" s="16"/>
      <c r="D67" s="16"/>
      <c r="E67" s="17"/>
    </row>
    <row r="68" spans="2:5" x14ac:dyDescent="0.25">
      <c r="B68" s="16"/>
      <c r="C68" s="16"/>
      <c r="D68" s="16"/>
      <c r="E68" s="17"/>
    </row>
    <row r="69" spans="2:5" x14ac:dyDescent="0.25">
      <c r="B69" s="16"/>
      <c r="C69" s="16"/>
      <c r="D69" s="16"/>
      <c r="E69" s="17"/>
    </row>
    <row r="70" spans="2:5" x14ac:dyDescent="0.25">
      <c r="B70" s="16"/>
      <c r="C70" s="16"/>
      <c r="D70" s="16"/>
      <c r="E70" s="17"/>
    </row>
    <row r="71" spans="2:5" x14ac:dyDescent="0.25">
      <c r="B71" s="16"/>
      <c r="C71" s="16"/>
      <c r="D71" s="16"/>
      <c r="E71" s="17"/>
    </row>
    <row r="72" spans="2:5" x14ac:dyDescent="0.25">
      <c r="B72" s="16"/>
      <c r="C72" s="16"/>
      <c r="D72" s="16"/>
      <c r="E72" s="17"/>
    </row>
    <row r="73" spans="2:5" x14ac:dyDescent="0.25">
      <c r="B73" s="16"/>
      <c r="C73" s="16"/>
      <c r="D73" s="16"/>
      <c r="E73" s="17"/>
    </row>
    <row r="74" spans="2:5" x14ac:dyDescent="0.25">
      <c r="B74" s="16"/>
      <c r="C74" s="16"/>
      <c r="D74" s="16"/>
      <c r="E74" s="17"/>
    </row>
    <row r="75" spans="2:5" x14ac:dyDescent="0.25">
      <c r="B75" s="16"/>
      <c r="C75" s="16"/>
      <c r="D75" s="16"/>
      <c r="E75" s="17"/>
    </row>
    <row r="76" spans="2:5" x14ac:dyDescent="0.25">
      <c r="B76" s="16"/>
      <c r="C76" s="16"/>
      <c r="D76" s="16"/>
      <c r="E76" s="17"/>
    </row>
    <row r="77" spans="2:5" x14ac:dyDescent="0.25">
      <c r="B77" s="16"/>
      <c r="C77" s="16"/>
      <c r="D77" s="16"/>
      <c r="E77" s="17"/>
    </row>
    <row r="78" spans="2:5" x14ac:dyDescent="0.25">
      <c r="B78" s="16"/>
      <c r="C78" s="16"/>
      <c r="D78" s="16"/>
      <c r="E78" s="17"/>
    </row>
    <row r="79" spans="2:5" x14ac:dyDescent="0.25">
      <c r="B79" s="16"/>
      <c r="C79" s="16"/>
      <c r="D79" s="16"/>
      <c r="E79" s="17"/>
    </row>
    <row r="80" spans="2:5" x14ac:dyDescent="0.25">
      <c r="B80" s="16"/>
      <c r="C80" s="16"/>
      <c r="D80" s="16"/>
      <c r="E80" s="17"/>
    </row>
    <row r="81" spans="2:5" x14ac:dyDescent="0.25">
      <c r="B81" s="16"/>
      <c r="C81" s="16"/>
      <c r="D81" s="16"/>
      <c r="E81" s="17"/>
    </row>
    <row r="82" spans="2:5" x14ac:dyDescent="0.25">
      <c r="B82" s="16"/>
      <c r="C82" s="16"/>
      <c r="D82" s="16"/>
      <c r="E82" s="17"/>
    </row>
    <row r="83" spans="2:5" x14ac:dyDescent="0.25">
      <c r="B83" s="16"/>
      <c r="C83" s="16"/>
      <c r="D83" s="16"/>
      <c r="E83" s="17"/>
    </row>
    <row r="84" spans="2:5" x14ac:dyDescent="0.25">
      <c r="B84" s="16"/>
      <c r="C84" s="16"/>
      <c r="D84" s="16"/>
      <c r="E84" s="17"/>
    </row>
    <row r="85" spans="2:5" x14ac:dyDescent="0.25">
      <c r="B85" s="16"/>
      <c r="C85" s="16"/>
      <c r="D85" s="16"/>
      <c r="E85" s="17"/>
    </row>
    <row r="86" spans="2:5" x14ac:dyDescent="0.25">
      <c r="B86" s="16"/>
      <c r="C86" s="16"/>
      <c r="D86" s="16"/>
      <c r="E86" s="17"/>
    </row>
    <row r="87" spans="2:5" x14ac:dyDescent="0.25">
      <c r="B87" s="16"/>
      <c r="C87" s="16"/>
      <c r="D87" s="16"/>
      <c r="E87" s="17"/>
    </row>
    <row r="88" spans="2:5" x14ac:dyDescent="0.25">
      <c r="B88" s="16"/>
      <c r="C88" s="16"/>
      <c r="D88" s="16"/>
      <c r="E88" s="17"/>
    </row>
    <row r="89" spans="2:5" x14ac:dyDescent="0.25">
      <c r="B89" s="16"/>
      <c r="C89" s="16"/>
      <c r="D89" s="16"/>
      <c r="E89" s="17"/>
    </row>
  </sheetData>
  <sheetProtection algorithmName="SHA-512" hashValue="znKb94+q2G2nd7dZK+9FD5uTDTKPhchD219g3XZWiN6bmG5M/JtTc4jtbtnokQwm7WODicZJq7avT/90v5PE4g==" saltValue="j0hUeZEknwCCn+jP6kzq4Q==" spinCount="100000" sheet="1" selectLockedCells="1"/>
  <mergeCells count="41">
    <mergeCell ref="A43:E44"/>
    <mergeCell ref="A37:C37"/>
    <mergeCell ref="F37:F38"/>
    <mergeCell ref="G37:G38"/>
    <mergeCell ref="A38:D38"/>
    <mergeCell ref="A40:E41"/>
    <mergeCell ref="B36:C36"/>
    <mergeCell ref="B22:C22"/>
    <mergeCell ref="B23:C23"/>
    <mergeCell ref="B24:C24"/>
    <mergeCell ref="B26:C26"/>
    <mergeCell ref="B27:C27"/>
    <mergeCell ref="B29:C29"/>
    <mergeCell ref="B30:C30"/>
    <mergeCell ref="B31:C31"/>
    <mergeCell ref="B32:C32"/>
    <mergeCell ref="B34:C34"/>
    <mergeCell ref="B35:C35"/>
    <mergeCell ref="B25:C25"/>
    <mergeCell ref="A1:B1"/>
    <mergeCell ref="C1:D1"/>
    <mergeCell ref="E1:E4"/>
    <mergeCell ref="A2:B2"/>
    <mergeCell ref="C2:D2"/>
    <mergeCell ref="A3:B3"/>
    <mergeCell ref="C3:D3"/>
    <mergeCell ref="A4:B4"/>
    <mergeCell ref="C4:D4"/>
    <mergeCell ref="B21:C21"/>
    <mergeCell ref="A5:B5"/>
    <mergeCell ref="B9:C9"/>
    <mergeCell ref="B10:C10"/>
    <mergeCell ref="B12:C12"/>
    <mergeCell ref="B13:C13"/>
    <mergeCell ref="B14:C14"/>
    <mergeCell ref="B15:C15"/>
    <mergeCell ref="B17:C17"/>
    <mergeCell ref="B19:C19"/>
    <mergeCell ref="B20:C20"/>
    <mergeCell ref="B18:C18"/>
    <mergeCell ref="B11:C11"/>
  </mergeCells>
  <conditionalFormatting sqref="A38:D38">
    <cfRule type="containsText" dxfId="16" priority="26" operator="containsText" text="Vratka">
      <formula>NOT(ISERROR(SEARCH("Vratka",A38)))</formula>
    </cfRule>
    <cfRule type="containsText" priority="27" operator="containsText" text="Vratka">
      <formula>NOT(ISERROR(SEARCH("Vratka",A38)))</formula>
    </cfRule>
  </conditionalFormatting>
  <conditionalFormatting sqref="C6">
    <cfRule type="cellIs" dxfId="15" priority="11" operator="equal">
      <formula>0</formula>
    </cfRule>
  </conditionalFormatting>
  <conditionalFormatting sqref="D10:D15 D23:D27">
    <cfRule type="expression" dxfId="14" priority="10">
      <formula>ISBLANK($D$10)</formula>
    </cfRule>
  </conditionalFormatting>
  <conditionalFormatting sqref="D18">
    <cfRule type="cellIs" dxfId="13" priority="3" operator="equal">
      <formula>0</formula>
    </cfRule>
  </conditionalFormatting>
  <conditionalFormatting sqref="D20:D21">
    <cfRule type="expression" dxfId="12" priority="8">
      <formula>ISBLANK($D$10)</formula>
    </cfRule>
  </conditionalFormatting>
  <conditionalFormatting sqref="D30:D32">
    <cfRule type="expression" dxfId="10" priority="6">
      <formula>ISBLANK($D$10)</formula>
    </cfRule>
  </conditionalFormatting>
  <conditionalFormatting sqref="D35:D36">
    <cfRule type="expression" dxfId="9" priority="5">
      <formula>ISBLANK($D$10)</formula>
    </cfRule>
  </conditionalFormatting>
  <conditionalFormatting sqref="E1">
    <cfRule type="containsText" dxfId="8" priority="18" operator="containsText" text="21">
      <formula>NOT(ISERROR(SEARCH("21",E1)))</formula>
    </cfRule>
    <cfRule type="cellIs" dxfId="7" priority="19" operator="equal">
      <formula>0</formula>
    </cfRule>
  </conditionalFormatting>
  <conditionalFormatting sqref="E38">
    <cfRule type="cellIs" dxfId="6" priority="24" operator="lessThan">
      <formula>0</formula>
    </cfRule>
    <cfRule type="cellIs" dxfId="5" priority="25" operator="greaterThan">
      <formula>0</formula>
    </cfRule>
  </conditionalFormatting>
  <conditionalFormatting sqref="F37:G38">
    <cfRule type="containsText" dxfId="4" priority="21"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částky!!!!",F37)))</formula>
    </cfRule>
  </conditionalFormatting>
  <conditionalFormatting sqref="G37:G38">
    <cfRule type="containsText" dxfId="3" priority="20" operator="containsText" text="VRAT">
      <formula>NOT(ISERROR(SEARCH("VRAT",G37)))</formula>
    </cfRule>
  </conditionalFormatting>
  <pageMargins left="0.25" right="0.25" top="0.75" bottom="0.75" header="0.3" footer="0.3"/>
  <pageSetup paperSize="9" scale="71"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8" id="{40E79CFA-5142-4169-AD51-E57DE4BA4711}">
            <xm:f>'1. SOUHRNNÉ INFORMACE'!B11-'1. SOUHRNNÉ INFORMACE'!#REF!&lt;D28</xm:f>
            <x14:dxf>
              <font>
                <color rgb="FF9C0006"/>
              </font>
              <fill>
                <patternFill>
                  <bgColor rgb="FFFFC7CE"/>
                </patternFill>
              </fill>
            </x14:dxf>
          </x14:cfRule>
          <xm:sqref>D28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24ED7-BD7B-4608-B60F-21B42EAAE0EC}">
  <sheetPr codeName="List4">
    <tabColor rgb="FFFF0000"/>
    <pageSetUpPr fitToPage="1"/>
  </sheetPr>
  <dimension ref="A1:J25"/>
  <sheetViews>
    <sheetView showGridLines="0" zoomScale="90" zoomScaleNormal="90" workbookViewId="0">
      <selection activeCell="G23" sqref="G23"/>
    </sheetView>
  </sheetViews>
  <sheetFormatPr defaultColWidth="8.85546875" defaultRowHeight="12.75" x14ac:dyDescent="0.2"/>
  <cols>
    <col min="1" max="1" width="23.5703125" style="22" customWidth="1"/>
    <col min="2" max="2" width="12.140625" style="22" customWidth="1"/>
    <col min="3" max="3" width="15.85546875" style="22" customWidth="1"/>
    <col min="4" max="4" width="11.85546875" style="22" bestFit="1" customWidth="1"/>
    <col min="5" max="5" width="27.5703125" style="22" customWidth="1"/>
    <col min="6" max="6" width="24.42578125" style="22" customWidth="1"/>
    <col min="7" max="7" width="20.7109375" style="22" customWidth="1"/>
    <col min="8" max="8" width="18.42578125" style="22" customWidth="1"/>
    <col min="9" max="9" width="25.28515625" style="22" customWidth="1"/>
    <col min="10" max="16384" width="8.85546875" style="22"/>
  </cols>
  <sheetData>
    <row r="1" spans="1:9" ht="18" customHeight="1" x14ac:dyDescent="0.25">
      <c r="A1" s="21" t="s">
        <v>0</v>
      </c>
      <c r="B1" s="166" t="str">
        <f>IF('1. SOUHRNNÉ INFORMACE'!B5=0,"",'1. SOUHRNNÉ INFORMACE'!B5)</f>
        <v/>
      </c>
      <c r="C1" s="167"/>
      <c r="D1" s="167"/>
      <c r="E1" s="167"/>
      <c r="F1" s="168"/>
      <c r="I1" s="161" t="str">
        <f>'1. SOUHRNNÉ INFORMACE'!B2</f>
        <v xml:space="preserve">RZP23 - Reprezentace ZPS </v>
      </c>
    </row>
    <row r="2" spans="1:9" ht="15" x14ac:dyDescent="0.25">
      <c r="A2" s="21" t="s">
        <v>1</v>
      </c>
      <c r="B2" s="166" t="str">
        <f>IF('1. SOUHRNNÉ INFORMACE'!B6=0,"",'1. SOUHRNNÉ INFORMACE'!B6)</f>
        <v/>
      </c>
      <c r="C2" s="169"/>
      <c r="D2" s="169"/>
      <c r="E2" s="169"/>
      <c r="F2" s="170"/>
      <c r="I2" s="162"/>
    </row>
    <row r="3" spans="1:9" ht="15" x14ac:dyDescent="0.25">
      <c r="A3" s="21" t="s">
        <v>2</v>
      </c>
      <c r="B3" s="171" t="s">
        <v>3</v>
      </c>
      <c r="C3" s="169"/>
      <c r="D3" s="169"/>
      <c r="E3" s="169"/>
      <c r="F3" s="170"/>
      <c r="I3" s="162"/>
    </row>
    <row r="4" spans="1:9" ht="15" x14ac:dyDescent="0.25">
      <c r="A4" s="21" t="s">
        <v>4</v>
      </c>
      <c r="B4" s="171">
        <v>362</v>
      </c>
      <c r="C4" s="169"/>
      <c r="D4" s="169"/>
      <c r="E4" s="169"/>
      <c r="F4" s="170"/>
      <c r="I4" s="163"/>
    </row>
    <row r="5" spans="1:9" ht="10.15" customHeight="1" x14ac:dyDescent="0.2">
      <c r="A5" s="23"/>
      <c r="B5" s="23"/>
    </row>
    <row r="6" spans="1:9" ht="42" customHeight="1" x14ac:dyDescent="0.2">
      <c r="A6" s="160" t="s">
        <v>125</v>
      </c>
      <c r="B6" s="160"/>
      <c r="C6" s="160"/>
      <c r="D6" s="160"/>
      <c r="E6" s="160"/>
      <c r="F6" s="160"/>
      <c r="G6" s="160"/>
      <c r="H6" s="160"/>
      <c r="I6" s="160"/>
    </row>
    <row r="7" spans="1:9" x14ac:dyDescent="0.2">
      <c r="A7" s="24"/>
      <c r="B7" s="24"/>
    </row>
    <row r="8" spans="1:9" ht="33.6" customHeight="1" x14ac:dyDescent="0.2">
      <c r="A8" s="157" t="s">
        <v>22</v>
      </c>
      <c r="B8" s="157"/>
      <c r="C8" s="157"/>
      <c r="D8" s="157"/>
      <c r="E8" s="157"/>
      <c r="F8" s="157"/>
      <c r="G8" s="157"/>
      <c r="H8" s="157"/>
      <c r="I8" s="157"/>
    </row>
    <row r="9" spans="1:9" ht="13.9" customHeight="1" x14ac:dyDescent="0.2">
      <c r="A9" s="25"/>
      <c r="B9" s="25"/>
      <c r="C9" s="25"/>
      <c r="D9" s="25"/>
      <c r="E9" s="25"/>
      <c r="F9" s="25"/>
      <c r="G9" s="25"/>
      <c r="H9" s="25"/>
      <c r="I9" s="25"/>
    </row>
    <row r="10" spans="1:9" x14ac:dyDescent="0.2">
      <c r="A10" s="26" t="s">
        <v>5</v>
      </c>
      <c r="B10" s="26"/>
    </row>
    <row r="11" spans="1:9" s="43" customFormat="1" ht="60.75" customHeight="1" x14ac:dyDescent="0.25">
      <c r="A11" s="164" t="s">
        <v>6</v>
      </c>
      <c r="B11" s="165"/>
      <c r="C11" s="27" t="s">
        <v>7</v>
      </c>
      <c r="D11" s="27" t="s">
        <v>8</v>
      </c>
      <c r="E11" s="88" t="s">
        <v>9</v>
      </c>
      <c r="F11" s="88" t="s">
        <v>123</v>
      </c>
      <c r="G11" s="88" t="s">
        <v>10</v>
      </c>
      <c r="H11" s="88" t="s">
        <v>124</v>
      </c>
      <c r="I11" s="81" t="s">
        <v>11</v>
      </c>
    </row>
    <row r="12" spans="1:9" x14ac:dyDescent="0.2">
      <c r="A12" s="28" t="s">
        <v>12</v>
      </c>
      <c r="B12" s="28"/>
      <c r="C12" s="28" t="s">
        <v>13</v>
      </c>
      <c r="D12" s="28" t="s">
        <v>14</v>
      </c>
      <c r="E12" s="28" t="s">
        <v>15</v>
      </c>
      <c r="F12" s="28">
        <v>1</v>
      </c>
      <c r="G12" s="28">
        <v>2</v>
      </c>
      <c r="H12" s="28">
        <v>3</v>
      </c>
      <c r="I12" s="28" t="s">
        <v>16</v>
      </c>
    </row>
    <row r="13" spans="1:9" ht="18" customHeight="1" x14ac:dyDescent="0.2">
      <c r="A13" s="158" t="s">
        <v>17</v>
      </c>
      <c r="B13" s="159"/>
      <c r="C13" s="29"/>
      <c r="D13" s="29"/>
      <c r="E13" s="29"/>
      <c r="F13" s="30">
        <f>SUM(F15:F18)</f>
        <v>0</v>
      </c>
      <c r="G13" s="30">
        <f>SUM(G15:G18)</f>
        <v>0</v>
      </c>
      <c r="H13" s="30">
        <f>SUM(H15:H18)</f>
        <v>0</v>
      </c>
      <c r="I13" s="30">
        <f>SUM(I15:I18)</f>
        <v>0</v>
      </c>
    </row>
    <row r="14" spans="1:9" ht="16.899999999999999" customHeight="1" x14ac:dyDescent="0.2">
      <c r="A14" s="174" t="s">
        <v>18</v>
      </c>
      <c r="B14" s="175"/>
      <c r="C14" s="31"/>
      <c r="D14" s="31"/>
      <c r="E14" s="31"/>
      <c r="F14" s="32"/>
      <c r="G14" s="32"/>
      <c r="H14" s="32"/>
      <c r="I14" s="33"/>
    </row>
    <row r="15" spans="1:9" ht="16.149999999999999" customHeight="1" x14ac:dyDescent="0.2">
      <c r="A15" s="172" t="str">
        <f>IF('1. SOUHRNNÉ INFORMACE'!B2=0,"",'1. SOUHRNNÉ INFORMACE'!B2)</f>
        <v xml:space="preserve">RZP23 - Reprezentace ZPS </v>
      </c>
      <c r="B15" s="173"/>
      <c r="C15" s="34"/>
      <c r="D15" s="34"/>
      <c r="E15" s="34" t="str">
        <f>IF(ISBLANK('1. SOUHRNNÉ INFORMACE'!B10),"",'1. SOUHRNNÉ INFORMACE'!B10)</f>
        <v/>
      </c>
      <c r="F15" s="35">
        <f>'1. SOUHRNNÉ INFORMACE'!B11</f>
        <v>0</v>
      </c>
      <c r="G15" s="35">
        <f>'1. SOUHRNNÉ INFORMACE'!B12</f>
        <v>0</v>
      </c>
      <c r="H15" s="35">
        <f>'2. POUŽITÍ DOTACE'!D6</f>
        <v>0</v>
      </c>
      <c r="I15" s="36">
        <f>F15-G15-H15</f>
        <v>0</v>
      </c>
    </row>
    <row r="16" spans="1:9" x14ac:dyDescent="0.2">
      <c r="A16" s="164"/>
      <c r="B16" s="176"/>
      <c r="C16" s="37"/>
      <c r="D16" s="37"/>
      <c r="E16" s="37"/>
      <c r="F16" s="38"/>
      <c r="G16" s="38"/>
      <c r="H16" s="38"/>
      <c r="I16" s="36"/>
    </row>
    <row r="17" spans="1:10" x14ac:dyDescent="0.2">
      <c r="A17" s="164"/>
      <c r="B17" s="176"/>
      <c r="C17" s="37"/>
      <c r="D17" s="37"/>
      <c r="E17" s="37"/>
      <c r="F17" s="38"/>
      <c r="G17" s="38"/>
      <c r="H17" s="38"/>
      <c r="I17" s="36"/>
    </row>
    <row r="18" spans="1:10" x14ac:dyDescent="0.2">
      <c r="A18" s="164"/>
      <c r="B18" s="176"/>
      <c r="C18" s="37"/>
      <c r="D18" s="37"/>
      <c r="E18" s="37"/>
      <c r="F18" s="38"/>
      <c r="G18" s="38"/>
      <c r="H18" s="38"/>
      <c r="I18" s="36"/>
    </row>
    <row r="19" spans="1:10" x14ac:dyDescent="0.2">
      <c r="A19" s="158" t="s">
        <v>19</v>
      </c>
      <c r="B19" s="159"/>
      <c r="C19" s="29"/>
      <c r="D19" s="29"/>
      <c r="E19" s="29"/>
      <c r="F19" s="30">
        <f>SUM(F21:F22)</f>
        <v>0</v>
      </c>
      <c r="G19" s="30">
        <f>SUM(G21:G22)</f>
        <v>0</v>
      </c>
      <c r="H19" s="30">
        <f>SUM(H21:H22)</f>
        <v>0</v>
      </c>
      <c r="I19" s="30">
        <f>SUM(I21:I22)</f>
        <v>0</v>
      </c>
    </row>
    <row r="20" spans="1:10" x14ac:dyDescent="0.2">
      <c r="A20" s="166" t="s">
        <v>20</v>
      </c>
      <c r="B20" s="177"/>
      <c r="C20" s="39"/>
      <c r="D20" s="39"/>
      <c r="E20" s="39"/>
      <c r="F20" s="40"/>
      <c r="G20" s="40"/>
      <c r="H20" s="40"/>
      <c r="I20" s="36"/>
    </row>
    <row r="21" spans="1:10" x14ac:dyDescent="0.2">
      <c r="A21" s="164"/>
      <c r="B21" s="176"/>
      <c r="C21" s="39"/>
      <c r="D21" s="39"/>
      <c r="E21" s="39"/>
      <c r="F21" s="40"/>
      <c r="G21" s="40"/>
      <c r="H21" s="40"/>
      <c r="I21" s="36"/>
    </row>
    <row r="22" spans="1:10" x14ac:dyDescent="0.2">
      <c r="A22" s="164"/>
      <c r="B22" s="176"/>
      <c r="C22" s="39"/>
      <c r="D22" s="39"/>
      <c r="E22" s="39"/>
      <c r="F22" s="40"/>
      <c r="G22" s="40"/>
      <c r="H22" s="40"/>
      <c r="I22" s="36"/>
    </row>
    <row r="23" spans="1:10" ht="33" customHeight="1" x14ac:dyDescent="0.2">
      <c r="A23" s="158" t="s">
        <v>21</v>
      </c>
      <c r="B23" s="159"/>
      <c r="C23" s="29"/>
      <c r="D23" s="29"/>
      <c r="E23" s="29"/>
      <c r="F23" s="41">
        <f>F13+F19</f>
        <v>0</v>
      </c>
      <c r="G23" s="41">
        <f>G13+G19</f>
        <v>0</v>
      </c>
      <c r="H23" s="41">
        <f>H13+H19</f>
        <v>0</v>
      </c>
      <c r="I23" s="41">
        <f>I13+I19</f>
        <v>0</v>
      </c>
      <c r="J23" s="71" t="str">
        <f>IF(I23&lt;0,"SKUTEČNÉ ČERPÁNÍ JE VYŠŠÍ NEŽ VÝŠE DOTACE; NA LISTU 2a NEBO 2b PONIŽTE NÁKLADY DOTACE","")</f>
        <v/>
      </c>
    </row>
    <row r="24" spans="1:10" x14ac:dyDescent="0.2">
      <c r="A24" s="42"/>
      <c r="B24" s="42"/>
      <c r="C24" s="43"/>
      <c r="D24" s="43"/>
      <c r="E24" s="43"/>
      <c r="F24" s="43"/>
      <c r="G24" s="43"/>
      <c r="H24" s="43"/>
      <c r="I24" s="43"/>
    </row>
    <row r="25" spans="1:10" x14ac:dyDescent="0.2">
      <c r="A25" s="43"/>
      <c r="B25" s="43"/>
      <c r="C25" s="43"/>
      <c r="D25" s="43"/>
      <c r="E25" s="43"/>
      <c r="F25" s="43"/>
      <c r="G25" s="43"/>
      <c r="H25" s="43"/>
      <c r="I25" s="43"/>
    </row>
  </sheetData>
  <sheetProtection algorithmName="SHA-512" hashValue="e1LqrtuQ7t+gS6mQTiuzolEX8sXpTIA/9s70OK6zvcGbRL9vDePtPppgEII4f/0dFtSIaEFPiVpb7wpCycqSZQ==" saltValue="q3ygsKVUOg97m0Bm6xa/NA==" spinCount="100000" sheet="1" selectLockedCells="1"/>
  <mergeCells count="19">
    <mergeCell ref="A23:B23"/>
    <mergeCell ref="A15:B15"/>
    <mergeCell ref="A14:B14"/>
    <mergeCell ref="A18:B18"/>
    <mergeCell ref="A21:B21"/>
    <mergeCell ref="A20:B20"/>
    <mergeCell ref="A16:B16"/>
    <mergeCell ref="A17:B17"/>
    <mergeCell ref="A22:B22"/>
    <mergeCell ref="A8:I8"/>
    <mergeCell ref="A13:B13"/>
    <mergeCell ref="A19:B19"/>
    <mergeCell ref="A6:I6"/>
    <mergeCell ref="I1:I4"/>
    <mergeCell ref="A11:B11"/>
    <mergeCell ref="B1:F1"/>
    <mergeCell ref="B2:F2"/>
    <mergeCell ref="B3:F3"/>
    <mergeCell ref="B4:F4"/>
  </mergeCells>
  <conditionalFormatting sqref="I1">
    <cfRule type="containsText" dxfId="2" priority="2" operator="containsText" text="21">
      <formula>NOT(ISERROR(SEARCH("21",I1)))</formula>
    </cfRule>
    <cfRule type="cellIs" dxfId="1" priority="3" operator="equal">
      <formula>0</formula>
    </cfRule>
  </conditionalFormatting>
  <conditionalFormatting sqref="I23">
    <cfRule type="cellIs" dxfId="0" priority="1" operator="lessThan">
      <formula>0</formula>
    </cfRule>
  </conditionalFormatting>
  <pageMargins left="0.19685039370078741" right="0.19685039370078741" top="1.1811023622047245" bottom="0.3937007874015748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1. SOUHRNNÉ INFORMACE</vt:lpstr>
      <vt:lpstr>2. POUŽITÍ DOTACE</vt:lpstr>
      <vt:lpstr>3. FINANČNÍ VYPOŘÁDÁNÍ Vyhl.</vt:lpstr>
      <vt:lpstr>'1. SOUHRNNÉ INFORMACE'!Oblast_tisku</vt:lpstr>
      <vt:lpstr>'2. POUŽITÍ DOTACE'!Oblast_tisku</vt:lpstr>
      <vt:lpstr>'3. FINANČNÍ VYPOŘÁDÁNÍ Vyhl.'!Oblast_tisku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Marketa Kabourkova</dc:creator>
  <cp:keywords/>
  <dc:description/>
  <cp:lastModifiedBy>Švehla Zbyněk</cp:lastModifiedBy>
  <cp:revision/>
  <cp:lastPrinted>2023-11-08T17:08:22Z</cp:lastPrinted>
  <dcterms:created xsi:type="dcterms:W3CDTF">2021-11-13T18:08:13Z</dcterms:created>
  <dcterms:modified xsi:type="dcterms:W3CDTF">2024-01-16T12:23:04Z</dcterms:modified>
  <cp:category/>
  <cp:contentStatus/>
</cp:coreProperties>
</file>