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ŠvehlaZbyněk\AppData\Local\Microsoft\Windows\INetCache\Content.Outlook\WS5M1SDI\"/>
    </mc:Choice>
  </mc:AlternateContent>
  <xr:revisionPtr revIDLastSave="0" documentId="13_ncr:1_{1F519594-5EB4-4D01-AA3D-AC97B8C6122D}" xr6:coauthVersionLast="47" xr6:coauthVersionMax="47" xr10:uidLastSave="{00000000-0000-0000-0000-000000000000}"/>
  <bookViews>
    <workbookView xWindow="-108" yWindow="-108" windowWidth="23256" windowHeight="12576" tabRatio="627" xr2:uid="{9FF6FD80-7DF8-4412-AC57-6C2DEDD1DF1C}"/>
  </bookViews>
  <sheets>
    <sheet name="1. SOUHRNNÉ INFORMACE" sheetId="4" r:id="rId1"/>
    <sheet name="2. POUŽITÍ DOTACE" sheetId="11" r:id="rId2"/>
    <sheet name="3. FINANČNÍ VYPOŘÁDÁNÍ Vyhl." sheetId="1" r:id="rId3"/>
  </sheets>
  <externalReferences>
    <externalReference r:id="rId4"/>
  </externalReferences>
  <definedNames>
    <definedName name="Kraj">[1]List3!$C$3:$C$16</definedName>
    <definedName name="_xlnm.Print_Area" localSheetId="0">'1. SOUHRNNÉ INFORMACE'!$A$1:$B$25</definedName>
    <definedName name="_xlnm.Print_Area" localSheetId="1">'2. POUŽITÍ DOTACE'!$A$1:$E$45</definedName>
    <definedName name="_xlnm.Print_Area" localSheetId="2">'3.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1" l="1"/>
  <c r="D29" i="11" s="1"/>
  <c r="D35" i="11"/>
  <c r="D34" i="11" s="1"/>
  <c r="D23" i="11"/>
  <c r="D17" i="11"/>
  <c r="D9" i="11"/>
  <c r="D8" i="11" s="1"/>
  <c r="D20" i="11"/>
  <c r="C14" i="4"/>
  <c r="C6" i="11" l="1"/>
  <c r="E15" i="1" l="1"/>
  <c r="B6" i="11"/>
  <c r="C4" i="11"/>
  <c r="C3" i="11"/>
  <c r="C2" i="11"/>
  <c r="E1" i="11"/>
  <c r="C1" i="11"/>
  <c r="D16" i="11" l="1"/>
  <c r="A13" i="4"/>
  <c r="D6" i="11" l="1"/>
  <c r="I1" i="1"/>
  <c r="D38" i="11" l="1"/>
  <c r="H15" i="1"/>
  <c r="H13" i="1" s="1"/>
  <c r="E6" i="11"/>
  <c r="A15" i="1"/>
  <c r="B1" i="1" l="1"/>
  <c r="B2" i="1"/>
  <c r="F15" i="1"/>
  <c r="F13" i="1" s="1"/>
  <c r="G15" i="1"/>
  <c r="G13" i="1" s="1"/>
  <c r="G19" i="1" l="1"/>
  <c r="H19" i="1"/>
  <c r="F19" i="1"/>
  <c r="I15" i="1"/>
  <c r="F23" i="1" l="1"/>
  <c r="I13" i="1"/>
  <c r="H23" i="1"/>
  <c r="G23" i="1"/>
  <c r="I19" i="1"/>
  <c r="I23" i="1" l="1"/>
  <c r="J23" i="1" s="1"/>
  <c r="E39" i="11" l="1"/>
  <c r="A3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C0E6B6E1-609B-44DF-B051-C797D419962C}">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<sst xmlns="http://schemas.openxmlformats.org/spreadsheetml/2006/main" count="152" uniqueCount="145">
  <si>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</si>
  <si>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</si>
  <si>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</si>
  <si>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</si>
  <si>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</si>
  <si>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</si>
  <si>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</si>
  <si>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</si>
  <si>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</si>
  <si>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</si>
  <si>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</si>
  <si>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</si>
  <si>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</si>
  <si>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</si>
  <si>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</si>
  <si>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</si>
  <si>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</si>
  <si>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</si>
  <si>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</si>
  <si>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</si>
  <si>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</si>
  <si>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</si>
  <si>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</si>
  <si>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</si>
  <si>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</si>
  <si>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</si>
  <si>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</si>
  <si>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</si>
  <si>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</si>
  <si>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</si>
  <si>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</si>
  <si>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</si>
  <si>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</si>
  <si>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</si>
  <si>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</si>
  <si>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</si>
  <si>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</si>
  <si>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</si>
  <si>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</si>
  <si>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</si>
  <si>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</si>
  <si>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</si>
  <si>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</si>
  <si>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</si>
  <si>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</si>
  <si>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</si>
  <si>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</si>
  <si>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</si>
  <si>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</si>
  <si>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</si>
  <si>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</si>
  <si>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</si>
  <si>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</si>
  <si>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</si>
  <si>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</si>
  <si>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</si>
  <si>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</si>
  <si>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</si>
  <si>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</si>
  <si>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</si>
  <si>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</si>
  <si>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</si>
  <si>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</si>
  <si>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</si>
  <si>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</si>
  <si>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</si>
  <si>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</si>
  <si>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</si>
  <si>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</si>
  <si>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</si>
  <si>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</si>
  <si>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</si>
  <si>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</si>
  <si>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</si>
  <si>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</si>
  <si>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</si>
  <si>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</si>
  <si>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</si>
  <si>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</si>
  <si>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</si>
  <si>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</si>
  <si>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</si>
  <si>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</si>
  <si>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</si>
  <si>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</si>
  <si>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</si>
  <si>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</si>
  <si>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503</t>
  </si>
  <si>
    <t>Spotřeba ostatních neskladovatelných dodávek</t>
  </si>
  <si>
    <t>jízdné</t>
  </si>
  <si>
    <t>ubytování a stravné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</si>
  <si>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</si>
  <si>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</si>
  <si>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</si>
  <si>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</si>
  <si>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</si>
  <si>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</si>
  <si>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</si>
  <si>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</si>
  <si>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</si>
  <si>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</si>
  <si>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</si>
  <si>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</si>
  <si>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</si>
  <si>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</si>
  <si>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</si>
  <si>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</si>
  <si>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</si>
  <si>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</si>
  <si>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</si>
  <si>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</si>
  <si>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</si>
  <si>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</si>
  <si>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</si>
  <si>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</si>
  <si>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</si>
  <si>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</si>
  <si>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</si>
  <si>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</si>
  <si>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</si>
  <si>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</si>
  <si>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</si>
  <si>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</si>
  <si>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</si>
  <si>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</si>
  <si>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</si>
  <si>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</si>
  <si>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</si>
  <si>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</si>
  <si>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</si>
  <si>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</si>
  <si>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</si>
  <si>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Osoba oprávněná jednat za příjemce**</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</si>
  <si>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</si>
  <si>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ostatní náklady účtované na účet 511</t>
  </si>
  <si>
    <t>Paušální Náklady/Výdaje uplatněné v souladu s bodem 6. části II. Rozhodnutí o poskytnutí dotace *</t>
  </si>
  <si>
    <t>Dotace k vyúčtování po odečtu již vrácené částky a paušálních nákladů</t>
  </si>
  <si>
    <t xml:space="preserve">Ostatní spotřební materiál související s plněním účelu dotace dle Rozhodnutí </t>
  </si>
  <si>
    <r>
      <t>materiál - marketingové náklady související s plněním účelu Výzvy dle bodu 3.2. (</t>
    </r>
    <r>
      <rPr>
        <sz val="10"/>
        <color rgb="FFFF0000"/>
        <rFont val="Arial"/>
        <family val="2"/>
        <charset val="238"/>
      </rPr>
      <t xml:space="preserve"> v  součtu limit  10% dotace)</t>
    </r>
  </si>
  <si>
    <r>
      <t>služby - marketingové náklady související s plněním účelu Výzvy dle bodu 3.2. (</t>
    </r>
    <r>
      <rPr>
        <sz val="10"/>
        <color rgb="FFFF0000"/>
        <rFont val="Arial"/>
        <family val="2"/>
        <charset val="238"/>
      </rPr>
      <t xml:space="preserve"> v  součtu limit 10% dotace)</t>
    </r>
  </si>
  <si>
    <t xml:space="preserve">náklady na nájem a podnájem  sportovního zařízení  související  s plněním účelu dotace </t>
  </si>
  <si>
    <r>
      <t xml:space="preserve">náklady na údržbu a provoz kanceláře, maximálně však do výše </t>
    </r>
    <r>
      <rPr>
        <sz val="10"/>
        <color rgb="FFFF0000"/>
        <rFont val="Arial"/>
        <family val="2"/>
        <charset val="238"/>
      </rPr>
      <t>25% dotace</t>
    </r>
  </si>
  <si>
    <r>
      <t>* Část II. Odst.4  Rozhodnutí o poskytnutí dotace - příjemce může, až do výše</t>
    </r>
    <r>
      <rPr>
        <sz val="8"/>
        <color rgb="FFFF0000"/>
        <rFont val="Arial"/>
        <family val="2"/>
        <charset val="238"/>
      </rPr>
      <t xml:space="preserve"> 10 % z celkové částky</t>
    </r>
    <r>
      <rPr>
        <sz val="8"/>
        <color theme="1"/>
        <rFont val="Arial"/>
        <family val="2"/>
        <charset val="238"/>
      </rPr>
      <t xml:space="preserve"> poskytnuté dotace vyúčtovat , </t>
    </r>
    <r>
      <rPr>
        <sz val="8"/>
        <color rgb="FFFF0000"/>
        <rFont val="Arial"/>
        <family val="2"/>
        <charset val="238"/>
      </rPr>
      <t>maximálně však do výše 200.000 Kč,</t>
    </r>
    <r>
      <rPr>
        <sz val="8"/>
        <color theme="1"/>
        <rFont val="Arial"/>
        <family val="2"/>
        <charset val="238"/>
      </rPr>
      <t xml:space="preserve"> jako paušální náklady jejichž výši nemusí Poskytovateli prokazovat.</t>
    </r>
  </si>
  <si>
    <t>PSSZP23 - Podpora sportovních organizací svazového charakteru</t>
  </si>
  <si>
    <t xml:space="preserve">mzdové náklady dle podmínek bodu 6.2 písm. a)  RoPD část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</si>
</sst>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30"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b/>
      <sz val="10"/>
      <color rgb="FFFFFF00"/>
      <name val="Arial"/>
      <family val="2"/>
      <charset val="238"/>
    </font>
    <font>
      <b/>
      <sz val="11"/>
      <color rgb="FFFF0000"/>
      <name val="Arial"/>
      <family val="2"/>
      <charset val="238"/>
    </font>
    <font>
      <sz val="9"/>
      <color indexed="81"/>
      <name val="Arial"/>
      <family val="2"/>
      <charset val="238"/>
    </font>
    <font>
      <sz val="13"/>
      <color theme="0"/>
      <name val="Arial"/>
      <family val="2"/>
      <charset val="238"/>
    </font>
    <font>
      <b/>
      <sz val="13"/>
      <color theme="0"/>
      <name val="Arial"/>
      <family val="2"/>
      <charset val="238"/>
    </font>
    <font>
      <b/>
      <sz val="9"/>
      <color indexed="81"/>
      <name val="Arial"/>
      <family val="2"/>
      <charset val="238"/>
    </font>
    <font>
      <sz val="10"/>
      <color rgb="FFFF0000"/>
      <name val="Arial"/>
      <family val="2"/>
      <charset val="238"/>
    </font>
    <font>
      <sz val="8"/>
      <color rgb="FFFF0000"/>
      <name val="Arial"/>
      <family val="2"/>
      <charset val="238"/>
    </font>
  </fonts>
  <fills count="15">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64"/>
      </left>
      <right/>
      <top/>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182">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0"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wrapText="1"/>
      <protection hidden="1"/>
    </xf>
    <xf numFmtId="0" fontId="15" fillId="9" borderId="1" xfId="0" applyFont="1" applyFill="1" applyBorder="1" applyAlignment="1" applyProtection="1">
      <alignment horizontal="right" vertical="center"/>
      <protection hidden="1"/>
    </xf>
    <xf numFmtId="0" fontId="16" fillId="11" borderId="5" xfId="0" applyFont="1" applyFill="1" applyBorder="1" applyAlignment="1" applyProtection="1">
      <alignment horizontal="left" vertical="center"/>
      <protection hidden="1"/>
    </xf>
    <xf numFmtId="0" fontId="16" fillId="11" borderId="1" xfId="0" applyFont="1" applyFill="1" applyBorder="1" applyAlignment="1" applyProtection="1">
      <alignment horizontal="center" vertical="center" wrapText="1"/>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3"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3" xfId="2" applyNumberFormat="1" applyFont="1" applyFill="1" applyBorder="1" applyAlignment="1" applyProtection="1">
      <alignment horizontal="right" vertical="center"/>
      <protection hidden="1"/>
    </xf>
    <xf numFmtId="49" fontId="6" fillId="6" borderId="13" xfId="2" applyNumberFormat="1" applyFont="1" applyFill="1" applyBorder="1" applyAlignment="1" applyProtection="1">
      <alignment horizontal="left" vertical="center"/>
      <protection hidden="1"/>
    </xf>
    <xf numFmtId="49" fontId="6" fillId="6" borderId="21" xfId="2" applyNumberFormat="1" applyFont="1" applyFill="1" applyBorder="1" applyAlignment="1" applyProtection="1">
      <alignment horizontal="left" vertical="center"/>
      <protection hidden="1"/>
    </xf>
    <xf numFmtId="49" fontId="7" fillId="9" borderId="22" xfId="2" applyNumberFormat="1" applyFont="1" applyFill="1" applyBorder="1" applyAlignment="1" applyProtection="1">
      <alignment horizontal="right" vertical="center"/>
      <protection hidden="1"/>
    </xf>
    <xf numFmtId="49" fontId="4" fillId="9" borderId="22" xfId="2" applyNumberFormat="1" applyFill="1" applyBorder="1" applyAlignment="1" applyProtection="1">
      <alignment vertical="center"/>
      <protection hidden="1"/>
    </xf>
    <xf numFmtId="165" fontId="6" fillId="6" borderId="21" xfId="2" applyNumberFormat="1" applyFont="1" applyFill="1" applyBorder="1" applyAlignment="1" applyProtection="1">
      <alignment horizontal="right" vertical="center"/>
      <protection hidden="1"/>
    </xf>
    <xf numFmtId="165" fontId="6" fillId="8" borderId="17" xfId="1" applyNumberFormat="1" applyFont="1" applyFill="1" applyBorder="1" applyAlignment="1" applyProtection="1">
      <alignment horizontal="right" vertical="center"/>
      <protection hidden="1"/>
    </xf>
    <xf numFmtId="0" fontId="8" fillId="5" borderId="10"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1" xfId="2" applyFont="1" applyFill="1" applyBorder="1" applyAlignment="1" applyProtection="1">
      <alignment horizontal="center" vertical="center" wrapText="1"/>
      <protection hidden="1"/>
    </xf>
    <xf numFmtId="49" fontId="6" fillId="6" borderId="32" xfId="2" applyNumberFormat="1" applyFont="1" applyFill="1" applyBorder="1" applyAlignment="1" applyProtection="1">
      <alignment horizontal="left" vertical="center"/>
      <protection hidden="1"/>
    </xf>
    <xf numFmtId="44" fontId="5" fillId="6" borderId="22" xfId="2" applyNumberFormat="1"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hidden="1"/>
    </xf>
    <xf numFmtId="44" fontId="11" fillId="0" borderId="22" xfId="2" applyNumberFormat="1" applyFont="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7" xfId="2" applyFont="1" applyFill="1" applyBorder="1" applyAlignment="1" applyProtection="1">
      <alignment horizontal="center" vertical="center" wrapText="1"/>
      <protection hidden="1"/>
    </xf>
    <xf numFmtId="165" fontId="6" fillId="8" borderId="18" xfId="1" applyNumberFormat="1" applyFont="1" applyFill="1" applyBorder="1" applyAlignment="1" applyProtection="1">
      <alignment horizontal="right" vertical="center"/>
      <protection hidden="1"/>
    </xf>
    <xf numFmtId="44" fontId="6" fillId="6" borderId="27" xfId="2" applyNumberFormat="1" applyFont="1" applyFill="1" applyBorder="1" applyAlignment="1" applyProtection="1">
      <alignment horizontal="left" vertical="center" wrapText="1"/>
      <protection hidden="1"/>
    </xf>
    <xf numFmtId="0" fontId="6" fillId="6" borderId="21" xfId="2" applyFont="1" applyFill="1" applyBorder="1" applyAlignment="1" applyProtection="1">
      <alignment horizontal="right" vertical="center" wrapText="1"/>
      <protection hidden="1"/>
    </xf>
    <xf numFmtId="165" fontId="6" fillId="6" borderId="21" xfId="2" applyNumberFormat="1" applyFont="1" applyFill="1" applyBorder="1" applyAlignment="1" applyProtection="1">
      <alignment horizontal="right" vertical="center" wrapText="1"/>
      <protection hidden="1"/>
    </xf>
    <xf numFmtId="44" fontId="4" fillId="13" borderId="28"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33" xfId="2" applyNumberFormat="1" applyFont="1" applyFill="1" applyBorder="1" applyAlignment="1" applyProtection="1">
      <alignment horizontal="center" vertical="center" wrapText="1"/>
      <protection hidden="1"/>
    </xf>
    <xf numFmtId="49" fontId="6" fillId="6" borderId="13" xfId="2" applyNumberFormat="1" applyFont="1" applyFill="1" applyBorder="1" applyAlignment="1" applyProtection="1">
      <alignment horizontal="center" vertical="center" wrapText="1"/>
      <protection hidden="1"/>
    </xf>
    <xf numFmtId="44" fontId="21" fillId="6" borderId="28" xfId="2" applyNumberFormat="1" applyFont="1" applyFill="1" applyBorder="1" applyAlignment="1" applyProtection="1">
      <alignment horizontal="center" vertical="center" wrapText="1"/>
      <protection hidden="1"/>
    </xf>
    <xf numFmtId="49" fontId="6" fillId="6" borderId="35" xfId="2" applyNumberFormat="1" applyFont="1" applyFill="1" applyBorder="1" applyAlignment="1" applyProtection="1">
      <alignment horizontal="left" vertical="center"/>
      <protection hidden="1"/>
    </xf>
    <xf numFmtId="165" fontId="6" fillId="6" borderId="35" xfId="2" applyNumberFormat="1" applyFont="1" applyFill="1" applyBorder="1" applyAlignment="1" applyProtection="1">
      <alignment horizontal="right" vertical="center"/>
      <protection hidden="1"/>
    </xf>
    <xf numFmtId="49" fontId="0" fillId="12" borderId="36" xfId="0" applyNumberFormat="1" applyFill="1" applyBorder="1" applyAlignment="1" applyProtection="1">
      <alignment horizontal="left" vertical="center" wrapText="1"/>
      <protection hidden="1"/>
    </xf>
    <xf numFmtId="49" fontId="0" fillId="12" borderId="37" xfId="0" applyNumberFormat="1" applyFill="1" applyBorder="1" applyAlignment="1" applyProtection="1">
      <alignment horizontal="left" vertical="center" wrapText="1"/>
      <protection hidden="1"/>
    </xf>
    <xf numFmtId="44" fontId="11" fillId="0" borderId="11" xfId="2" applyNumberFormat="1" applyFont="1" applyBorder="1" applyAlignment="1" applyProtection="1">
      <alignment horizontal="left" vertical="center" wrapText="1"/>
      <protection hidden="1"/>
    </xf>
    <xf numFmtId="165" fontId="6" fillId="8" borderId="38" xfId="1" applyNumberFormat="1" applyFont="1" applyFill="1" applyBorder="1" applyAlignment="1" applyProtection="1">
      <alignment horizontal="right" vertical="center"/>
      <protection hidden="1"/>
    </xf>
    <xf numFmtId="0" fontId="12"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4" fontId="4" fillId="13" borderId="30" xfId="0" applyNumberFormat="1" applyFont="1" applyFill="1" applyBorder="1" applyAlignment="1" applyProtection="1">
      <alignment horizontal="left" vertical="center" wrapText="1"/>
      <protection hidden="1"/>
    </xf>
    <xf numFmtId="44" fontId="4" fillId="13" borderId="31" xfId="0" applyNumberFormat="1" applyFont="1" applyFill="1" applyBorder="1" applyAlignment="1" applyProtection="1">
      <alignment horizontal="left" vertical="center" wrapText="1"/>
      <protection hidden="1"/>
    </xf>
    <xf numFmtId="49" fontId="22" fillId="6" borderId="17" xfId="2" applyNumberFormat="1" applyFont="1" applyFill="1" applyBorder="1" applyAlignment="1" applyProtection="1">
      <alignment horizontal="center" vertical="center" wrapText="1"/>
      <protection hidden="1"/>
    </xf>
    <xf numFmtId="44" fontId="23" fillId="6" borderId="34" xfId="2"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protection locked="0"/>
    </xf>
    <xf numFmtId="49" fontId="0" fillId="0" borderId="11" xfId="0" applyNumberFormat="1" applyBorder="1" applyAlignment="1" applyProtection="1">
      <alignment horizontal="left" wrapText="1"/>
      <protection locked="0"/>
    </xf>
    <xf numFmtId="164" fontId="8" fillId="0" borderId="11" xfId="0" applyNumberFormat="1" applyFont="1" applyBorder="1" applyAlignment="1" applyProtection="1">
      <alignment horizontal="left" vertical="center"/>
      <protection locked="0"/>
    </xf>
    <xf numFmtId="14" fontId="4" fillId="5" borderId="11"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44" fontId="4" fillId="9" borderId="1" xfId="1" applyFont="1" applyFill="1" applyBorder="1" applyAlignment="1" applyProtection="1">
      <alignment horizontal="right" vertical="center"/>
      <protection locked="0"/>
    </xf>
    <xf numFmtId="49" fontId="7" fillId="9" borderId="10" xfId="2" applyNumberFormat="1" applyFont="1" applyFill="1" applyBorder="1" applyAlignment="1" applyProtection="1">
      <alignment horizontal="right" vertical="center"/>
      <protection hidden="1"/>
    </xf>
    <xf numFmtId="44" fontId="4" fillId="13" borderId="1" xfId="0" applyNumberFormat="1" applyFont="1" applyFill="1" applyBorder="1" applyAlignment="1" applyProtection="1">
      <alignment horizontal="left" vertical="center" wrapText="1"/>
      <protection hidden="1"/>
    </xf>
    <xf numFmtId="49" fontId="0" fillId="12" borderId="11" xfId="0" applyNumberForma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4" fillId="5" borderId="10" xfId="0"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locked="0"/>
    </xf>
    <xf numFmtId="44" fontId="28" fillId="9" borderId="22" xfId="2" applyNumberFormat="1" applyFont="1" applyFill="1" applyBorder="1" applyAlignment="1" applyProtection="1">
      <alignment horizontal="left" vertical="center" wrapText="1"/>
      <protection hidden="1"/>
    </xf>
    <xf numFmtId="49" fontId="0" fillId="9" borderId="11" xfId="0" applyNumberFormat="1" applyFill="1" applyBorder="1" applyAlignment="1" applyProtection="1">
      <alignment horizontal="left" vertical="center" wrapText="1"/>
      <protection hidden="1"/>
    </xf>
    <xf numFmtId="164" fontId="10" fillId="0" borderId="11" xfId="0" applyNumberFormat="1" applyFont="1" applyBorder="1" applyAlignment="1" applyProtection="1">
      <alignment horizontal="left" vertical="center"/>
      <protection locked="0"/>
    </xf>
    <xf numFmtId="164" fontId="6" fillId="6" borderId="11" xfId="0" applyNumberFormat="1" applyFont="1" applyFill="1" applyBorder="1" applyAlignment="1" applyProtection="1">
      <alignment horizontal="left" vertical="center"/>
      <protection hidden="1"/>
    </xf>
    <xf numFmtId="44" fontId="4" fillId="9" borderId="1" xfId="0" applyNumberFormat="1" applyFont="1" applyFill="1" applyBorder="1" applyAlignment="1" applyProtection="1">
      <alignment horizontal="left" vertical="center" wrapText="1"/>
      <protection locked="0" hidden="1"/>
    </xf>
    <xf numFmtId="0" fontId="2" fillId="14" borderId="39" xfId="0" applyFont="1" applyFill="1" applyBorder="1" applyAlignment="1" applyProtection="1">
      <alignment vertical="center"/>
      <protection hidden="1"/>
    </xf>
    <xf numFmtId="0" fontId="0" fillId="14" borderId="39" xfId="0" applyFill="1" applyBorder="1"/>
    <xf numFmtId="0" fontId="10" fillId="0" borderId="3" xfId="0" applyFont="1" applyBorder="1" applyAlignment="1" applyProtection="1">
      <alignment horizontal="left" vertical="center" wrapText="1"/>
      <protection hidden="1"/>
    </xf>
    <xf numFmtId="0" fontId="6" fillId="4" borderId="13"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wrapText="1"/>
      <protection hidden="1"/>
    </xf>
    <xf numFmtId="0" fontId="8" fillId="0" borderId="10" xfId="0" applyFont="1"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13" fillId="0" borderId="25" xfId="0" applyFont="1" applyBorder="1" applyAlignment="1" applyProtection="1">
      <alignment horizontal="left" vertical="center" wrapText="1"/>
      <protection hidden="1"/>
    </xf>
    <xf numFmtId="0" fontId="13" fillId="0" borderId="14" xfId="0" applyFont="1" applyBorder="1" applyAlignment="1" applyProtection="1">
      <alignment horizontal="left" vertical="center"/>
      <protection hidden="1"/>
    </xf>
    <xf numFmtId="0" fontId="6" fillId="4" borderId="13"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49" fontId="4" fillId="0" borderId="0" xfId="2" applyNumberFormat="1" applyAlignment="1" applyProtection="1">
      <alignment horizontal="justify" vertical="center" wrapText="1"/>
      <protection hidden="1"/>
    </xf>
    <xf numFmtId="49" fontId="6" fillId="8" borderId="13" xfId="2" applyNumberFormat="1" applyFont="1" applyFill="1" applyBorder="1" applyAlignment="1" applyProtection="1">
      <alignment horizontal="right" vertical="center"/>
      <protection hidden="1"/>
    </xf>
    <xf numFmtId="49" fontId="6" fillId="8" borderId="21"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0"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44" fontId="9" fillId="10" borderId="15" xfId="1" applyFont="1" applyFill="1" applyBorder="1" applyAlignment="1" applyProtection="1">
      <alignment horizontal="right" vertical="center" wrapText="1"/>
      <protection hidden="1"/>
    </xf>
    <xf numFmtId="44" fontId="9" fillId="10" borderId="20"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4" fillId="9" borderId="21"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8" fillId="12" borderId="29"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9" borderId="21" xfId="2" applyNumberFormat="1" applyFill="1" applyBorder="1" applyAlignment="1" applyProtection="1">
      <alignment horizontal="left" vertical="center"/>
      <protection hidden="1"/>
    </xf>
    <xf numFmtId="49" fontId="4" fillId="9" borderId="13" xfId="2" applyNumberFormat="1" applyFill="1" applyBorder="1" applyAlignment="1" applyProtection="1">
      <alignment horizontal="left" vertical="center" wrapText="1"/>
      <protection hidden="1"/>
    </xf>
    <xf numFmtId="0" fontId="0" fillId="0" borderId="28" xfId="0" applyBorder="1" applyAlignment="1">
      <alignment horizontal="left" vertical="center"/>
    </xf>
    <xf numFmtId="49" fontId="5" fillId="7" borderId="8" xfId="2" applyNumberFormat="1" applyFont="1" applyFill="1" applyBorder="1" applyAlignment="1" applyProtection="1">
      <alignment horizontal="right" vertical="center"/>
      <protection hidden="1"/>
    </xf>
    <xf numFmtId="49" fontId="5" fillId="7" borderId="19" xfId="2" applyNumberFormat="1" applyFont="1" applyFill="1" applyBorder="1" applyAlignment="1" applyProtection="1">
      <alignment horizontal="right" vertical="center"/>
      <protection hidden="1"/>
    </xf>
    <xf numFmtId="0" fontId="4" fillId="0" borderId="19" xfId="2"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8" fillId="0" borderId="34" xfId="0" applyFont="1" applyBorder="1" applyAlignment="1" applyProtection="1">
      <alignment horizontal="fill" vertical="center"/>
      <protection hidden="1"/>
    </xf>
    <xf numFmtId="0" fontId="18" fillId="0" borderId="24" xfId="0" applyFont="1" applyBorder="1" applyAlignment="1" applyProtection="1">
      <alignment horizontal="fill" vertical="center"/>
      <protection hidden="1"/>
    </xf>
    <xf numFmtId="0" fontId="18" fillId="0" borderId="27" xfId="0" applyFont="1" applyBorder="1" applyAlignment="1" applyProtection="1">
      <alignment horizontal="fill" vertical="center"/>
      <protection hidden="1"/>
    </xf>
    <xf numFmtId="49" fontId="5" fillId="7" borderId="10"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1" xfId="2" applyBorder="1" applyAlignment="1" applyProtection="1">
      <alignment horizontal="left" vertical="center"/>
      <protection hidden="1"/>
    </xf>
    <xf numFmtId="49" fontId="5" fillId="7" borderId="12"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6" fillId="7" borderId="12"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9" borderId="28"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12" borderId="1" xfId="0" applyNumberFormat="1" applyFont="1" applyFill="1" applyBorder="1" applyAlignment="1" applyProtection="1">
      <alignment horizontal="left" vertical="center" wrapText="1"/>
      <protection hidden="1"/>
    </xf>
    <xf numFmtId="49" fontId="8" fillId="0" borderId="1" xfId="0" applyNumberFormat="1" applyFont="1" applyBorder="1" applyAlignment="1" applyProtection="1">
      <alignment horizontal="left" vertical="center" wrapText="1"/>
      <protection hidden="1"/>
    </xf>
    <xf numFmtId="49" fontId="8" fillId="9" borderId="4" xfId="0" applyNumberFormat="1" applyFont="1" applyFill="1" applyBorder="1" applyAlignment="1" applyProtection="1">
      <alignment horizontal="left" vertical="center" wrapText="1"/>
      <protection hidden="1"/>
    </xf>
    <xf numFmtId="0" fontId="0" fillId="0" borderId="5" xfId="0" applyBorder="1" applyAlignment="1">
      <alignment horizontal="left" vertical="center" wrapText="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25" fillId="3" borderId="0" xfId="0" applyFont="1" applyFill="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0" fillId="0" borderId="5" xfId="0" applyBorder="1" applyAlignment="1">
      <alignment horizontal="center" vertical="center" wrapText="1"/>
    </xf>
    <xf numFmtId="0" fontId="0" fillId="0" borderId="21" xfId="0" applyBorder="1" applyAlignment="1">
      <alignment wrapText="1"/>
    </xf>
    <xf numFmtId="0" fontId="0" fillId="0" borderId="5" xfId="0" applyBorder="1" applyAlignment="1">
      <alignment wrapText="1"/>
    </xf>
    <xf numFmtId="0" fontId="0" fillId="0" borderId="21" xfId="0" applyBorder="1"/>
    <xf numFmtId="0" fontId="0" fillId="0" borderId="5" xfId="0" applyBorder="1"/>
    <xf numFmtId="0" fontId="4" fillId="0" borderId="4" xfId="0" applyFont="1" applyBorder="1" applyAlignment="1" applyProtection="1">
      <alignment horizontal="left"/>
      <protection hidden="1"/>
    </xf>
  </cellXfs>
  <cellStyles count="4">
    <cellStyle name="Měna" xfId="1" builtinId="4"/>
    <cellStyle name="Měna 2" xfId="3" xr:uid="{B65F02F0-7100-4F5B-B39F-26CCD50581F5}"/>
    <cellStyle name="Normální" xfId="0" builtinId="0"/>
    <cellStyle name="Normální 2" xfId="2" xr:uid="{D10F0F80-810C-4AFC-B14D-46B1C2AEAED1}"/>
  </cellStyles>
  <dxfs count="26">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strike val="0"/>
      </font>
      <fill>
        <patternFill>
          <bgColor rgb="FFFFFF00"/>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ill>
        <patternFill>
          <bgColor rgb="FFFFFF00"/>
        </patternFill>
      </fill>
    </dxf>
    <dxf>
      <font>
        <strike val="0"/>
      </font>
      <fill>
        <patternFill>
          <bgColor rgb="FFFFFF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66FFFF"/>
      <color rgb="FF001BB0"/>
      <color rgb="FF1D2B8A"/>
      <color rgb="FFF951F1"/>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genturasport-my.sharepoint.com/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tabSelected="1" zoomScaleNormal="60" zoomScaleSheetLayoutView="100" workbookViewId="0">
      <selection activeCell="B14" sqref="B14"/>
    </sheetView>
  </sheetViews>
  <sheetFormatPr defaultColWidth="8.88671875" defaultRowHeight="14.4" x14ac:dyDescent="0.3"/>
  <cols>
    <col min="1" max="1" width="56.44140625" style="45" customWidth="1"/>
    <col min="2" max="2" width="49.44140625" style="65" customWidth="1"/>
    <col min="3" max="3" width="62.109375" style="1" customWidth="1"/>
    <col min="4" max="6" width="8.88671875" style="1"/>
    <col min="7" max="7" width="19.6640625" style="1" customWidth="1"/>
    <col min="8" max="8" width="11.6640625" style="1" customWidth="1"/>
    <col min="9" max="9" width="33.6640625" style="1" customWidth="1"/>
    <col min="10" max="10" width="8.88671875" style="47"/>
    <col min="11" max="16384" width="8.88671875" style="1"/>
  </cols>
  <sheetData>
    <row r="1" spans="1:10" x14ac:dyDescent="0.3">
      <c r="A1" s="114"/>
      <c r="B1" s="64" t="s">
        <v>23</v>
      </c>
      <c r="H1" s="8"/>
      <c r="I1" s="9" t="s">
        <v>40</v>
      </c>
      <c r="J1" s="10" t="s">
        <v>41</v>
      </c>
    </row>
    <row r="2" spans="1:10" ht="21" x14ac:dyDescent="0.3">
      <c r="A2" s="115"/>
      <c r="B2" s="117" t="s">
        <v>143</v>
      </c>
      <c r="C2" s="108" t="s">
        <v>131</v>
      </c>
      <c r="F2" s="2"/>
      <c r="G2" s="88"/>
      <c r="H2" s="8" t="s">
        <v>42</v>
      </c>
      <c r="I2" s="11" t="s">
        <v>43</v>
      </c>
      <c r="J2" s="12" t="s">
        <v>44</v>
      </c>
    </row>
    <row r="3" spans="1:10" x14ac:dyDescent="0.3">
      <c r="A3" s="116"/>
      <c r="B3" s="118"/>
      <c r="C3" s="109"/>
      <c r="G3" s="3"/>
      <c r="H3" s="8" t="s">
        <v>49</v>
      </c>
      <c r="I3" s="11" t="s">
        <v>45</v>
      </c>
      <c r="J3" s="12" t="s">
        <v>102</v>
      </c>
    </row>
    <row r="4" spans="1:10" x14ac:dyDescent="0.3">
      <c r="A4" s="119" t="s">
        <v>126</v>
      </c>
      <c r="B4" s="120"/>
      <c r="G4" s="3"/>
      <c r="H4" s="8" t="s">
        <v>50</v>
      </c>
      <c r="I4" s="11" t="s">
        <v>46</v>
      </c>
      <c r="J4" s="12" t="s">
        <v>103</v>
      </c>
    </row>
    <row r="5" spans="1:10" x14ac:dyDescent="0.3">
      <c r="A5" s="56" t="s">
        <v>24</v>
      </c>
      <c r="B5" s="90"/>
      <c r="G5" s="3"/>
      <c r="H5" s="8" t="s">
        <v>51</v>
      </c>
      <c r="I5" s="11" t="s">
        <v>47</v>
      </c>
      <c r="J5" s="12" t="s">
        <v>48</v>
      </c>
    </row>
    <row r="6" spans="1:10" x14ac:dyDescent="0.3">
      <c r="A6" s="56" t="s">
        <v>25</v>
      </c>
      <c r="B6" s="91"/>
      <c r="G6" s="3"/>
      <c r="H6" s="8" t="s">
        <v>52</v>
      </c>
      <c r="I6" s="11" t="s">
        <v>54</v>
      </c>
      <c r="J6" s="12" t="s">
        <v>55</v>
      </c>
    </row>
    <row r="7" spans="1:10" x14ac:dyDescent="0.3">
      <c r="A7" s="56" t="s">
        <v>26</v>
      </c>
      <c r="B7" s="90"/>
      <c r="G7" s="4"/>
      <c r="H7" s="8" t="s">
        <v>53</v>
      </c>
      <c r="I7" s="11" t="s">
        <v>57</v>
      </c>
      <c r="J7" s="12" t="s">
        <v>58</v>
      </c>
    </row>
    <row r="8" spans="1:10" x14ac:dyDescent="0.3">
      <c r="A8" s="56" t="s">
        <v>27</v>
      </c>
      <c r="B8" s="90"/>
      <c r="G8" s="4"/>
      <c r="H8" s="8" t="s">
        <v>56</v>
      </c>
      <c r="I8" s="11" t="s">
        <v>59</v>
      </c>
      <c r="J8" s="12" t="s">
        <v>60</v>
      </c>
    </row>
    <row r="9" spans="1:10" x14ac:dyDescent="0.3">
      <c r="A9" s="56" t="s">
        <v>28</v>
      </c>
      <c r="B9" s="90"/>
      <c r="G9" s="4"/>
      <c r="H9" s="8" t="s">
        <v>100</v>
      </c>
      <c r="I9" s="46" t="s">
        <v>104</v>
      </c>
      <c r="J9" s="83" t="s">
        <v>105</v>
      </c>
    </row>
    <row r="10" spans="1:10" ht="16.95" customHeight="1" x14ac:dyDescent="0.3">
      <c r="A10" s="56" t="s">
        <v>62</v>
      </c>
      <c r="B10" s="90"/>
      <c r="C10" s="5"/>
      <c r="G10" s="4"/>
      <c r="H10" s="8" t="s">
        <v>101</v>
      </c>
      <c r="I10" s="46" t="s">
        <v>106</v>
      </c>
      <c r="J10" s="83" t="s">
        <v>107</v>
      </c>
    </row>
    <row r="11" spans="1:10" x14ac:dyDescent="0.3">
      <c r="A11" s="56" t="s">
        <v>33</v>
      </c>
      <c r="B11" s="92"/>
      <c r="H11" s="8" t="s">
        <v>118</v>
      </c>
      <c r="I11" s="46" t="s">
        <v>108</v>
      </c>
      <c r="J11" s="83" t="s">
        <v>109</v>
      </c>
    </row>
    <row r="12" spans="1:10" ht="26.4" x14ac:dyDescent="0.3">
      <c r="A12" s="6" t="s">
        <v>80</v>
      </c>
      <c r="B12" s="105"/>
      <c r="C12" s="2"/>
      <c r="H12" s="8" t="s">
        <v>119</v>
      </c>
      <c r="I12" s="46" t="s">
        <v>110</v>
      </c>
      <c r="J12" s="83" t="s">
        <v>111</v>
      </c>
    </row>
    <row r="13" spans="1:10" x14ac:dyDescent="0.3">
      <c r="A13" s="7" t="str">
        <f>IF(B12&gt;0,"Uveďte prosím datum provedené vratky","")</f>
        <v/>
      </c>
      <c r="B13" s="93"/>
      <c r="C13" s="2"/>
      <c r="H13" s="8" t="s">
        <v>120</v>
      </c>
      <c r="I13" s="46" t="s">
        <v>112</v>
      </c>
      <c r="J13" s="83" t="s">
        <v>113</v>
      </c>
    </row>
    <row r="14" spans="1:10" ht="26.4" x14ac:dyDescent="0.3">
      <c r="A14" s="101" t="s">
        <v>135</v>
      </c>
      <c r="B14" s="92"/>
      <c r="C14" s="5" t="str">
        <f>(IF(ISBLANK(B14),"",IF(AND((B11&lt;=150000000),(B14&gt;(B11/10))),"!!!VÝŠE PAUŠÁLU NENÍ V SOULADU S BODEM 4. ČÁSTI II. RoPD",IF(B14&gt;200000,"!!!VÝŠE PAUŠÁLU NENÍ V SOULADU S BODEM 4. ČÁSTI II. RoPD",""))))</f>
        <v/>
      </c>
      <c r="H14" s="8"/>
      <c r="I14" s="46"/>
      <c r="J14" s="83"/>
    </row>
    <row r="15" spans="1:10" x14ac:dyDescent="0.3">
      <c r="A15" s="121" t="s">
        <v>29</v>
      </c>
      <c r="B15" s="122"/>
      <c r="H15" s="8" t="s">
        <v>121</v>
      </c>
      <c r="I15" s="46" t="s">
        <v>114</v>
      </c>
      <c r="J15" s="83" t="s">
        <v>115</v>
      </c>
    </row>
    <row r="16" spans="1:10" x14ac:dyDescent="0.3">
      <c r="A16" s="6" t="s">
        <v>30</v>
      </c>
      <c r="B16" s="90"/>
      <c r="H16" s="8" t="s">
        <v>122</v>
      </c>
      <c r="I16" s="46" t="s">
        <v>116</v>
      </c>
      <c r="J16" s="83" t="s">
        <v>117</v>
      </c>
    </row>
    <row r="17" spans="1:2" x14ac:dyDescent="0.3">
      <c r="A17" s="56" t="s">
        <v>31</v>
      </c>
      <c r="B17" s="90"/>
    </row>
    <row r="18" spans="1:2" x14ac:dyDescent="0.3">
      <c r="A18" s="56" t="s">
        <v>32</v>
      </c>
      <c r="B18" s="90"/>
    </row>
    <row r="19" spans="1:2" x14ac:dyDescent="0.3">
      <c r="A19" s="121" t="s">
        <v>132</v>
      </c>
      <c r="B19" s="122"/>
    </row>
    <row r="20" spans="1:2" x14ac:dyDescent="0.3">
      <c r="A20" s="111" t="s">
        <v>82</v>
      </c>
      <c r="B20" s="112"/>
    </row>
    <row r="21" spans="1:2" x14ac:dyDescent="0.3">
      <c r="A21" s="6" t="s">
        <v>30</v>
      </c>
      <c r="B21" s="90"/>
    </row>
    <row r="22" spans="1:2" x14ac:dyDescent="0.3">
      <c r="A22" s="56" t="s">
        <v>31</v>
      </c>
      <c r="B22" s="90"/>
    </row>
    <row r="23" spans="1:2" ht="15" thickBot="1" x14ac:dyDescent="0.35">
      <c r="A23" s="63" t="s">
        <v>32</v>
      </c>
      <c r="B23" s="94"/>
    </row>
    <row r="24" spans="1:2" ht="33" customHeight="1" x14ac:dyDescent="0.3">
      <c r="A24" s="110" t="s">
        <v>142</v>
      </c>
      <c r="B24" s="110"/>
    </row>
    <row r="25" spans="1:2" ht="39.75" customHeight="1" x14ac:dyDescent="0.3">
      <c r="A25" s="113" t="s">
        <v>133</v>
      </c>
      <c r="B25" s="113"/>
    </row>
  </sheetData>
  <sheetProtection algorithmName="SHA-512" hashValue="SHH1kw8t9Hc7GCfja/u7+115hGrIrXLO0aZws5Vnvni/4YYRyBp5f9U4Y+0ksLMo8hBft3ZQy7RMAUn6TgvLdw==" saltValue="GKx9mvOUrZAF6nO9VvQQug==" spinCount="100000" sheet="1" selectLockedCells="1"/>
  <mergeCells count="9">
    <mergeCell ref="C2:C3"/>
    <mergeCell ref="A24:B24"/>
    <mergeCell ref="A20:B20"/>
    <mergeCell ref="A25:B25"/>
    <mergeCell ref="A1:A3"/>
    <mergeCell ref="B2:B3"/>
    <mergeCell ref="A4:B4"/>
    <mergeCell ref="A15:B15"/>
    <mergeCell ref="A19:B19"/>
  </mergeCells>
  <phoneticPr fontId="20" type="noConversion"/>
  <conditionalFormatting sqref="B2">
    <cfRule type="cellIs" dxfId="25" priority="17" operator="equal">
      <formula>0</formula>
    </cfRule>
  </conditionalFormatting>
  <conditionalFormatting sqref="B2:B3">
    <cfRule type="containsText" dxfId="24" priority="15" operator="containsText" text="21">
      <formula>NOT(ISERROR(SEARCH("21",B2)))</formula>
    </cfRule>
  </conditionalFormatting>
  <conditionalFormatting sqref="B5:B12">
    <cfRule type="containsBlanks" dxfId="23" priority="24">
      <formula>LEN(TRIM(B5))=0</formula>
    </cfRule>
  </conditionalFormatting>
  <conditionalFormatting sqref="B13">
    <cfRule type="cellIs" dxfId="22" priority="6" operator="greaterThan">
      <formula>45291</formula>
    </cfRule>
    <cfRule type="notContainsBlanks" dxfId="21" priority="8" stopIfTrue="1">
      <formula>LEN(TRIM(B13))&gt;0</formula>
    </cfRule>
    <cfRule type="expression" dxfId="20" priority="23">
      <formula>$B$12&gt;0</formula>
    </cfRule>
  </conditionalFormatting>
  <conditionalFormatting sqref="B14">
    <cfRule type="containsBlanks" dxfId="19" priority="2">
      <formula>LEN(TRIM(B14))=0</formula>
    </cfRule>
  </conditionalFormatting>
  <conditionalFormatting sqref="B16:B18">
    <cfRule type="cellIs" dxfId="18" priority="21" operator="equal">
      <formula>0</formula>
    </cfRule>
  </conditionalFormatting>
  <conditionalFormatting sqref="B21:B24">
    <cfRule type="cellIs" dxfId="17" priority="1" operator="equal">
      <formula>0</formula>
    </cfRule>
  </conditionalFormatting>
  <dataValidations count="3">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$I$2:$I$16</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66FFFF"/>
    <pageSetUpPr fitToPage="1"/>
  </sheetPr>
  <dimension ref="A1:K90"/>
  <sheetViews>
    <sheetView showGridLines="0" topLeftCell="A6" zoomScale="90" zoomScaleNormal="90" workbookViewId="0">
      <selection activeCell="D31" sqref="D31"/>
    </sheetView>
  </sheetViews>
  <sheetFormatPr defaultColWidth="8.88671875" defaultRowHeight="14.4" x14ac:dyDescent="0.3"/>
  <cols>
    <col min="1" max="1" width="8.6640625" style="1" customWidth="1"/>
    <col min="2" max="2" width="38.6640625" style="21" customWidth="1"/>
    <col min="3" max="3" width="29.5546875" style="1" customWidth="1"/>
    <col min="4" max="4" width="27.44140625" style="1" customWidth="1"/>
    <col min="5" max="5" width="33.44140625" style="1" customWidth="1"/>
    <col min="6" max="6" width="45" style="1" customWidth="1"/>
    <col min="7" max="7" width="39.6640625" style="1" customWidth="1"/>
    <col min="8" max="9" width="0" style="1" hidden="1" customWidth="1"/>
    <col min="10" max="10" width="4.5546875" style="1" customWidth="1"/>
    <col min="11" max="11" width="72.44140625" style="1" customWidth="1"/>
    <col min="12" max="12" width="14" style="1" customWidth="1"/>
    <col min="13" max="16384" width="8.88671875" style="1"/>
  </cols>
  <sheetData>
    <row r="1" spans="1:11" ht="12.6" customHeight="1" x14ac:dyDescent="0.3">
      <c r="A1" s="140" t="s">
        <v>38</v>
      </c>
      <c r="B1" s="141"/>
      <c r="C1" s="142" t="str">
        <f>IF('1. SOUHRNNÉ INFORMACE'!B5=0,"",'1. SOUHRNNÉ INFORMACE'!B5)</f>
        <v/>
      </c>
      <c r="D1" s="143"/>
      <c r="E1" s="144" t="str">
        <f>'1. SOUHRNNÉ INFORMACE'!B2</f>
        <v>PSSZP23 - Podpora sportovních organizací svazového charakteru</v>
      </c>
    </row>
    <row r="2" spans="1:11" ht="15.6" customHeight="1" x14ac:dyDescent="0.3">
      <c r="A2" s="147" t="s">
        <v>25</v>
      </c>
      <c r="B2" s="148" t="s">
        <v>25</v>
      </c>
      <c r="C2" s="149" t="str">
        <f>IF('1. SOUHRNNÉ INFORMACE'!B6=0,"",'1. SOUHRNNÉ INFORMACE'!B6)</f>
        <v/>
      </c>
      <c r="D2" s="150"/>
      <c r="E2" s="145"/>
    </row>
    <row r="3" spans="1:11" ht="16.95" customHeight="1" x14ac:dyDescent="0.3">
      <c r="A3" s="147" t="s">
        <v>34</v>
      </c>
      <c r="B3" s="148" t="s">
        <v>34</v>
      </c>
      <c r="C3" s="149" t="str">
        <f>IF('1. SOUHRNNÉ INFORMACE'!B9=0,"",'1. SOUHRNNÉ INFORMACE'!B9)</f>
        <v/>
      </c>
      <c r="D3" s="150"/>
      <c r="E3" s="145"/>
    </row>
    <row r="4" spans="1:11" ht="15.6" customHeight="1" x14ac:dyDescent="0.3">
      <c r="A4" s="151" t="s">
        <v>35</v>
      </c>
      <c r="B4" s="152" t="s">
        <v>35</v>
      </c>
      <c r="C4" s="149" t="str">
        <f>IF('1. SOUHRNNÉ INFORMACE'!B10=0,"",'1. SOUHRNNÉ INFORMACE'!B10)</f>
        <v/>
      </c>
      <c r="D4" s="150"/>
      <c r="E4" s="146"/>
    </row>
    <row r="5" spans="1:11" s="14" customFormat="1" ht="54" customHeight="1" thickBot="1" x14ac:dyDescent="0.35">
      <c r="A5" s="153" t="s">
        <v>36</v>
      </c>
      <c r="B5" s="154"/>
      <c r="C5" s="86" t="s">
        <v>136</v>
      </c>
      <c r="D5" s="86" t="s">
        <v>98</v>
      </c>
      <c r="E5" s="13" t="s">
        <v>127</v>
      </c>
      <c r="K5" s="1"/>
    </row>
    <row r="6" spans="1:11" ht="33.75" customHeight="1" x14ac:dyDescent="0.3">
      <c r="A6" s="73" t="s">
        <v>61</v>
      </c>
      <c r="B6" s="66" t="str">
        <f>IF('1. SOUHRNNÉ INFORMACE'!B2=0,"",'1. SOUHRNNÉ INFORMACE'!B2)</f>
        <v>PSSZP23 - Podpora sportovních organizací svazového charakteru</v>
      </c>
      <c r="C6" s="95">
        <f>'1. SOUHRNNÉ INFORMACE'!B11-'1. SOUHRNNÉ INFORMACE'!B12-'1. SOUHRNNÉ INFORMACE'!B14</f>
        <v>0</v>
      </c>
      <c r="D6" s="67">
        <f>SUM(D8,D16,D29,D34)</f>
        <v>0</v>
      </c>
      <c r="E6" s="87" t="str">
        <f>IF(D6&gt;C6,"NÁKLADY PŘEVYŠUJÍ VÝŠI DOTACE","")</f>
        <v/>
      </c>
    </row>
    <row r="7" spans="1:11" ht="14.1" customHeight="1" x14ac:dyDescent="0.3">
      <c r="A7" s="74"/>
      <c r="B7" s="58"/>
      <c r="C7" s="69"/>
      <c r="D7" s="70"/>
      <c r="E7" s="75"/>
    </row>
    <row r="8" spans="1:11" x14ac:dyDescent="0.3">
      <c r="A8" s="59" t="s">
        <v>64</v>
      </c>
      <c r="B8" s="76" t="s">
        <v>63</v>
      </c>
      <c r="C8" s="76"/>
      <c r="D8" s="77">
        <f>SUM(D9,D14,D15)</f>
        <v>0</v>
      </c>
      <c r="E8" s="68"/>
    </row>
    <row r="9" spans="1:11" x14ac:dyDescent="0.3">
      <c r="A9" s="49" t="s">
        <v>65</v>
      </c>
      <c r="B9" s="134" t="s">
        <v>67</v>
      </c>
      <c r="C9" s="135"/>
      <c r="D9" s="71">
        <f>SUM(D10:D13)</f>
        <v>0</v>
      </c>
      <c r="E9" s="78"/>
    </row>
    <row r="10" spans="1:11" ht="54.75" customHeight="1" x14ac:dyDescent="0.3">
      <c r="A10" s="53"/>
      <c r="B10" s="132" t="s">
        <v>99</v>
      </c>
      <c r="C10" s="136"/>
      <c r="D10" s="102"/>
      <c r="E10" s="62"/>
    </row>
    <row r="11" spans="1:11" ht="35.25" customHeight="1" x14ac:dyDescent="0.3">
      <c r="A11" s="53"/>
      <c r="B11" s="138" t="s">
        <v>138</v>
      </c>
      <c r="C11" s="139"/>
      <c r="D11" s="102"/>
      <c r="E11" s="62"/>
    </row>
    <row r="12" spans="1:11" x14ac:dyDescent="0.3">
      <c r="A12" s="53"/>
      <c r="B12" s="138" t="s">
        <v>86</v>
      </c>
      <c r="C12" s="155"/>
      <c r="D12" s="102"/>
      <c r="E12" s="62"/>
      <c r="F12" s="48"/>
    </row>
    <row r="13" spans="1:11" x14ac:dyDescent="0.3">
      <c r="A13" s="53"/>
      <c r="B13" s="132" t="s">
        <v>137</v>
      </c>
      <c r="C13" s="136"/>
      <c r="D13" s="102">
        <v>0</v>
      </c>
      <c r="E13" s="62"/>
      <c r="F13" s="48"/>
    </row>
    <row r="14" spans="1:11" x14ac:dyDescent="0.3">
      <c r="A14" s="52" t="s">
        <v>83</v>
      </c>
      <c r="B14" s="138" t="s">
        <v>84</v>
      </c>
      <c r="C14" s="156"/>
      <c r="D14" s="102">
        <v>0</v>
      </c>
      <c r="E14" s="62"/>
      <c r="F14" s="48"/>
    </row>
    <row r="15" spans="1:11" x14ac:dyDescent="0.3">
      <c r="A15" s="52" t="s">
        <v>87</v>
      </c>
      <c r="B15" s="138" t="s">
        <v>88</v>
      </c>
      <c r="C15" s="156"/>
      <c r="D15" s="102">
        <v>0</v>
      </c>
      <c r="E15" s="62"/>
      <c r="F15" s="48"/>
    </row>
    <row r="16" spans="1:11" x14ac:dyDescent="0.3">
      <c r="A16" s="50" t="s">
        <v>66</v>
      </c>
      <c r="B16" s="51" t="s">
        <v>68</v>
      </c>
      <c r="C16" s="51"/>
      <c r="D16" s="54">
        <f>D17+D20+D23</f>
        <v>0</v>
      </c>
      <c r="E16" s="60"/>
      <c r="F16" s="48"/>
    </row>
    <row r="17" spans="1:6" x14ac:dyDescent="0.3">
      <c r="A17" s="97" t="s">
        <v>69</v>
      </c>
      <c r="B17" s="157" t="s">
        <v>70</v>
      </c>
      <c r="C17" s="157"/>
      <c r="D17" s="98">
        <f>SUM(D18:D19)</f>
        <v>0</v>
      </c>
      <c r="E17" s="99"/>
      <c r="F17" s="48"/>
    </row>
    <row r="18" spans="1:6" x14ac:dyDescent="0.3">
      <c r="A18" s="97"/>
      <c r="B18" s="159" t="s">
        <v>141</v>
      </c>
      <c r="C18" s="160"/>
      <c r="D18" s="107"/>
      <c r="E18" s="104"/>
      <c r="F18" s="48"/>
    </row>
    <row r="19" spans="1:6" x14ac:dyDescent="0.3">
      <c r="A19" s="97"/>
      <c r="B19" s="158" t="s">
        <v>134</v>
      </c>
      <c r="C19" s="158"/>
      <c r="D19" s="96"/>
      <c r="E19" s="100"/>
      <c r="F19" s="48"/>
    </row>
    <row r="20" spans="1:6" x14ac:dyDescent="0.3">
      <c r="A20" s="52" t="s">
        <v>71</v>
      </c>
      <c r="B20" s="134" t="s">
        <v>85</v>
      </c>
      <c r="C20" s="135"/>
      <c r="D20" s="84">
        <f>SUM(D21:D22)</f>
        <v>0</v>
      </c>
      <c r="E20" s="79"/>
      <c r="F20" s="48"/>
    </row>
    <row r="21" spans="1:6" x14ac:dyDescent="0.3">
      <c r="A21" s="52"/>
      <c r="B21" s="137" t="s">
        <v>89</v>
      </c>
      <c r="C21" s="136"/>
      <c r="D21" s="102"/>
      <c r="E21" s="80"/>
      <c r="F21" s="48"/>
    </row>
    <row r="22" spans="1:6" x14ac:dyDescent="0.3">
      <c r="A22" s="52"/>
      <c r="B22" s="137" t="s">
        <v>90</v>
      </c>
      <c r="C22" s="136"/>
      <c r="D22" s="102"/>
      <c r="E22" s="80"/>
      <c r="F22" s="48"/>
    </row>
    <row r="23" spans="1:6" x14ac:dyDescent="0.3">
      <c r="A23" s="52" t="s">
        <v>72</v>
      </c>
      <c r="B23" s="134" t="s">
        <v>73</v>
      </c>
      <c r="C23" s="135"/>
      <c r="D23" s="85">
        <f>SUM(D24:D28)</f>
        <v>0</v>
      </c>
      <c r="E23" s="78"/>
      <c r="F23" s="48"/>
    </row>
    <row r="24" spans="1:6" ht="38.25" customHeight="1" x14ac:dyDescent="0.3">
      <c r="A24" s="53"/>
      <c r="B24" s="132" t="s">
        <v>74</v>
      </c>
      <c r="C24" s="136"/>
      <c r="D24" s="102"/>
      <c r="E24" s="62"/>
      <c r="F24" s="48"/>
    </row>
    <row r="25" spans="1:6" ht="32.25" customHeight="1" x14ac:dyDescent="0.3">
      <c r="A25" s="53"/>
      <c r="B25" s="132" t="s">
        <v>140</v>
      </c>
      <c r="C25" s="136"/>
      <c r="D25" s="102"/>
      <c r="E25" s="61"/>
    </row>
    <row r="26" spans="1:6" ht="32.25" customHeight="1" x14ac:dyDescent="0.3">
      <c r="A26" s="53"/>
      <c r="B26" s="138" t="s">
        <v>139</v>
      </c>
      <c r="C26" s="139"/>
      <c r="D26" s="102">
        <v>0</v>
      </c>
      <c r="E26" s="61"/>
    </row>
    <row r="27" spans="1:6" ht="39" customHeight="1" x14ac:dyDescent="0.3">
      <c r="A27" s="53"/>
      <c r="B27" s="132" t="s">
        <v>91</v>
      </c>
      <c r="C27" s="136"/>
      <c r="D27" s="102"/>
      <c r="E27" s="61"/>
    </row>
    <row r="28" spans="1:6" x14ac:dyDescent="0.3">
      <c r="A28" s="53"/>
      <c r="B28" s="132" t="s">
        <v>75</v>
      </c>
      <c r="C28" s="136"/>
      <c r="D28" s="102"/>
      <c r="E28" s="61"/>
    </row>
    <row r="29" spans="1:6" x14ac:dyDescent="0.3">
      <c r="A29" s="50" t="s">
        <v>78</v>
      </c>
      <c r="B29" s="51" t="s">
        <v>39</v>
      </c>
      <c r="C29" s="51"/>
      <c r="D29" s="106">
        <f>D30+D33</f>
        <v>0</v>
      </c>
      <c r="E29" s="60"/>
      <c r="F29" s="2"/>
    </row>
    <row r="30" spans="1:6" ht="18" customHeight="1" x14ac:dyDescent="0.3">
      <c r="A30" s="52" t="s">
        <v>76</v>
      </c>
      <c r="B30" s="134" t="s">
        <v>144</v>
      </c>
      <c r="C30" s="135"/>
      <c r="D30" s="71">
        <f>SUM(D31:D32)</f>
        <v>0</v>
      </c>
      <c r="E30" s="103"/>
      <c r="F30" s="48"/>
    </row>
    <row r="31" spans="1:6" ht="39.75" customHeight="1" x14ac:dyDescent="0.3">
      <c r="A31" s="52"/>
      <c r="B31" s="132" t="s">
        <v>92</v>
      </c>
      <c r="C31" s="136"/>
      <c r="D31" s="102"/>
      <c r="E31" s="61"/>
      <c r="F31" s="48"/>
    </row>
    <row r="32" spans="1:6" x14ac:dyDescent="0.3">
      <c r="A32" s="52"/>
      <c r="B32" s="132" t="s">
        <v>93</v>
      </c>
      <c r="C32" s="136"/>
      <c r="D32" s="102"/>
      <c r="E32" s="61"/>
      <c r="F32" s="48"/>
    </row>
    <row r="33" spans="1:7" x14ac:dyDescent="0.3">
      <c r="A33" s="52" t="s">
        <v>77</v>
      </c>
      <c r="B33" s="137" t="s">
        <v>94</v>
      </c>
      <c r="C33" s="136"/>
      <c r="D33" s="102">
        <v>0</v>
      </c>
      <c r="E33" s="61"/>
    </row>
    <row r="34" spans="1:7" x14ac:dyDescent="0.3">
      <c r="A34" s="50" t="s">
        <v>79</v>
      </c>
      <c r="B34" s="51" t="s">
        <v>128</v>
      </c>
      <c r="C34" s="51"/>
      <c r="D34" s="54">
        <f>D35</f>
        <v>0</v>
      </c>
      <c r="E34" s="60"/>
    </row>
    <row r="35" spans="1:7" x14ac:dyDescent="0.3">
      <c r="A35" s="52" t="s">
        <v>129</v>
      </c>
      <c r="B35" s="134" t="s">
        <v>130</v>
      </c>
      <c r="C35" s="135"/>
      <c r="D35" s="71">
        <f>SUM(D36:D37)</f>
        <v>0</v>
      </c>
      <c r="E35" s="78"/>
    </row>
    <row r="36" spans="1:7" x14ac:dyDescent="0.3">
      <c r="A36" s="52"/>
      <c r="B36" s="132" t="s">
        <v>95</v>
      </c>
      <c r="C36" s="133"/>
      <c r="D36" s="102"/>
      <c r="E36" s="61"/>
    </row>
    <row r="37" spans="1:7" x14ac:dyDescent="0.3">
      <c r="A37" s="53"/>
      <c r="B37" s="132" t="s">
        <v>96</v>
      </c>
      <c r="C37" s="133"/>
      <c r="D37" s="102"/>
      <c r="E37" s="61"/>
    </row>
    <row r="38" spans="1:7" ht="14.4" customHeight="1" x14ac:dyDescent="0.3">
      <c r="A38" s="124" t="s">
        <v>97</v>
      </c>
      <c r="B38" s="125"/>
      <c r="C38" s="126"/>
      <c r="D38" s="55">
        <f>D6</f>
        <v>0</v>
      </c>
      <c r="E38" s="81"/>
      <c r="F38" s="127"/>
      <c r="G38" s="128"/>
    </row>
    <row r="39" spans="1:7" ht="37.950000000000003" customHeight="1" thickBot="1" x14ac:dyDescent="0.35">
      <c r="A39" s="129" t="str">
        <f>IF(E39&gt;0,"Vratka nevyčerpané dotacev období 1.1.2024 - 15.2.2024 na účet č. 6015-4929001/0710 a zároveň prosím zašlete avízo o vratce - Příloha AVÍZO VRATKA na email vratka-dotace@agenturasport.cz)",IF(E39&lt;0,"výše nákladů převyšuje výši dotace",""))</f>
        <v/>
      </c>
      <c r="B39" s="130"/>
      <c r="C39" s="130"/>
      <c r="D39" s="130"/>
      <c r="E39" s="15">
        <f>C6-D38</f>
        <v>0</v>
      </c>
      <c r="F39" s="127"/>
      <c r="G39" s="128"/>
    </row>
    <row r="40" spans="1:7" x14ac:dyDescent="0.3">
      <c r="B40" s="16"/>
      <c r="C40" s="17"/>
      <c r="D40" s="17"/>
      <c r="E40" s="18"/>
    </row>
    <row r="41" spans="1:7" ht="14.4" customHeight="1" x14ac:dyDescent="0.3">
      <c r="A41" s="131" t="s">
        <v>37</v>
      </c>
      <c r="B41" s="131"/>
      <c r="C41" s="131"/>
      <c r="D41" s="131"/>
      <c r="E41" s="131"/>
    </row>
    <row r="42" spans="1:7" x14ac:dyDescent="0.3">
      <c r="A42" s="131"/>
      <c r="B42" s="131"/>
      <c r="C42" s="131"/>
      <c r="D42" s="131"/>
      <c r="E42" s="131"/>
    </row>
    <row r="43" spans="1:7" x14ac:dyDescent="0.3">
      <c r="B43" s="57"/>
      <c r="C43" s="19"/>
      <c r="D43" s="20"/>
      <c r="E43" s="18"/>
    </row>
    <row r="44" spans="1:7" ht="20.399999999999999" customHeight="1" x14ac:dyDescent="0.3">
      <c r="A44" s="123" t="s">
        <v>81</v>
      </c>
      <c r="B44" s="123"/>
      <c r="C44" s="123"/>
      <c r="D44" s="123"/>
      <c r="E44" s="123"/>
    </row>
    <row r="45" spans="1:7" ht="25.2" customHeight="1" x14ac:dyDescent="0.3">
      <c r="A45" s="123"/>
      <c r="B45" s="123"/>
      <c r="C45" s="123"/>
      <c r="D45" s="123"/>
      <c r="E45" s="123"/>
    </row>
    <row r="46" spans="1:7" x14ac:dyDescent="0.3">
      <c r="B46" s="17"/>
      <c r="C46" s="17"/>
      <c r="D46" s="17"/>
      <c r="E46" s="18"/>
    </row>
    <row r="49" spans="2:5" x14ac:dyDescent="0.3">
      <c r="B49" s="17"/>
      <c r="C49" s="17"/>
      <c r="D49" s="17"/>
      <c r="E49" s="18"/>
    </row>
    <row r="50" spans="2:5" x14ac:dyDescent="0.3">
      <c r="B50" s="17"/>
      <c r="C50" s="17"/>
      <c r="D50" s="17"/>
      <c r="E50" s="18"/>
    </row>
    <row r="51" spans="2:5" x14ac:dyDescent="0.3">
      <c r="B51" s="17"/>
      <c r="C51" s="17"/>
      <c r="D51" s="17"/>
      <c r="E51" s="18"/>
    </row>
    <row r="52" spans="2:5" x14ac:dyDescent="0.3">
      <c r="B52" s="17"/>
      <c r="C52" s="17"/>
      <c r="D52" s="17"/>
      <c r="E52" s="18"/>
    </row>
    <row r="53" spans="2:5" x14ac:dyDescent="0.3">
      <c r="B53" s="17"/>
      <c r="C53" s="17"/>
      <c r="D53" s="17"/>
      <c r="E53" s="18"/>
    </row>
    <row r="54" spans="2:5" x14ac:dyDescent="0.3">
      <c r="B54" s="17"/>
      <c r="C54" s="17"/>
      <c r="D54" s="17"/>
      <c r="E54" s="18"/>
    </row>
    <row r="55" spans="2:5" x14ac:dyDescent="0.3">
      <c r="B55" s="17"/>
      <c r="C55" s="17"/>
      <c r="D55" s="17"/>
      <c r="E55" s="18"/>
    </row>
    <row r="56" spans="2:5" x14ac:dyDescent="0.3">
      <c r="B56" s="17"/>
      <c r="C56" s="17"/>
      <c r="D56" s="17"/>
      <c r="E56" s="18"/>
    </row>
    <row r="57" spans="2:5" x14ac:dyDescent="0.3">
      <c r="B57" s="17"/>
      <c r="C57" s="17"/>
      <c r="D57" s="17"/>
      <c r="E57" s="18"/>
    </row>
    <row r="58" spans="2:5" x14ac:dyDescent="0.3">
      <c r="B58" s="17"/>
      <c r="C58" s="17"/>
      <c r="D58" s="17"/>
      <c r="E58" s="18"/>
    </row>
    <row r="59" spans="2:5" x14ac:dyDescent="0.3">
      <c r="B59" s="17"/>
      <c r="C59" s="17"/>
      <c r="D59" s="17"/>
      <c r="E59" s="18"/>
    </row>
    <row r="60" spans="2:5" x14ac:dyDescent="0.3">
      <c r="B60" s="17"/>
      <c r="C60" s="17"/>
      <c r="D60" s="17"/>
      <c r="E60" s="18"/>
    </row>
    <row r="61" spans="2:5" x14ac:dyDescent="0.3">
      <c r="B61" s="17"/>
      <c r="C61" s="17"/>
      <c r="D61" s="17"/>
      <c r="E61" s="18"/>
    </row>
    <row r="62" spans="2:5" x14ac:dyDescent="0.3">
      <c r="B62" s="17"/>
      <c r="C62" s="17"/>
      <c r="D62" s="17"/>
      <c r="E62" s="18"/>
    </row>
    <row r="63" spans="2:5" x14ac:dyDescent="0.3">
      <c r="B63" s="17"/>
      <c r="C63" s="17"/>
      <c r="D63" s="17"/>
      <c r="E63" s="18"/>
    </row>
    <row r="64" spans="2:5" x14ac:dyDescent="0.3">
      <c r="B64" s="17"/>
      <c r="C64" s="17"/>
      <c r="D64" s="17"/>
      <c r="E64" s="18"/>
    </row>
    <row r="65" spans="2:5" x14ac:dyDescent="0.3">
      <c r="B65" s="17"/>
      <c r="C65" s="17"/>
      <c r="D65" s="17"/>
      <c r="E65" s="18"/>
    </row>
    <row r="66" spans="2:5" x14ac:dyDescent="0.3">
      <c r="B66" s="17"/>
      <c r="C66" s="17"/>
      <c r="D66" s="17"/>
      <c r="E66" s="18"/>
    </row>
    <row r="67" spans="2:5" x14ac:dyDescent="0.3">
      <c r="B67" s="17"/>
      <c r="C67" s="17"/>
      <c r="D67" s="17"/>
      <c r="E67" s="18"/>
    </row>
    <row r="68" spans="2:5" x14ac:dyDescent="0.3">
      <c r="B68" s="17"/>
      <c r="C68" s="17"/>
      <c r="D68" s="17"/>
      <c r="E68" s="18"/>
    </row>
    <row r="69" spans="2:5" x14ac:dyDescent="0.3">
      <c r="B69" s="17"/>
      <c r="C69" s="17"/>
      <c r="D69" s="17"/>
      <c r="E69" s="18"/>
    </row>
    <row r="70" spans="2:5" x14ac:dyDescent="0.3">
      <c r="B70" s="17"/>
      <c r="C70" s="17"/>
      <c r="D70" s="17"/>
      <c r="E70" s="18"/>
    </row>
    <row r="71" spans="2:5" x14ac:dyDescent="0.3">
      <c r="B71" s="17"/>
      <c r="C71" s="17"/>
      <c r="D71" s="17"/>
      <c r="E71" s="18"/>
    </row>
    <row r="72" spans="2:5" x14ac:dyDescent="0.3">
      <c r="B72" s="17"/>
      <c r="C72" s="17"/>
      <c r="D72" s="17"/>
      <c r="E72" s="18"/>
    </row>
    <row r="73" spans="2:5" x14ac:dyDescent="0.3">
      <c r="B73" s="17"/>
      <c r="C73" s="17"/>
      <c r="D73" s="17"/>
      <c r="E73" s="18"/>
    </row>
    <row r="74" spans="2:5" x14ac:dyDescent="0.3">
      <c r="B74" s="17"/>
      <c r="C74" s="17"/>
      <c r="D74" s="17"/>
      <c r="E74" s="18"/>
    </row>
    <row r="75" spans="2:5" x14ac:dyDescent="0.3">
      <c r="B75" s="17"/>
      <c r="C75" s="17"/>
      <c r="D75" s="17"/>
      <c r="E75" s="18"/>
    </row>
    <row r="76" spans="2:5" x14ac:dyDescent="0.3">
      <c r="B76" s="17"/>
      <c r="C76" s="17"/>
      <c r="D76" s="17"/>
      <c r="E76" s="18"/>
    </row>
    <row r="77" spans="2:5" x14ac:dyDescent="0.3">
      <c r="B77" s="17"/>
      <c r="C77" s="17"/>
      <c r="D77" s="17"/>
      <c r="E77" s="18"/>
    </row>
    <row r="78" spans="2:5" x14ac:dyDescent="0.3">
      <c r="B78" s="17"/>
      <c r="C78" s="17"/>
      <c r="D78" s="17"/>
      <c r="E78" s="18"/>
    </row>
    <row r="79" spans="2:5" x14ac:dyDescent="0.3">
      <c r="B79" s="17"/>
      <c r="C79" s="17"/>
      <c r="D79" s="17"/>
      <c r="E79" s="18"/>
    </row>
    <row r="80" spans="2:5" x14ac:dyDescent="0.3">
      <c r="B80" s="17"/>
      <c r="C80" s="17"/>
      <c r="D80" s="17"/>
      <c r="E80" s="18"/>
    </row>
    <row r="81" spans="2:5" x14ac:dyDescent="0.3">
      <c r="B81" s="17"/>
      <c r="C81" s="17"/>
      <c r="D81" s="17"/>
      <c r="E81" s="18"/>
    </row>
    <row r="82" spans="2:5" x14ac:dyDescent="0.3">
      <c r="B82" s="17"/>
      <c r="C82" s="17"/>
      <c r="D82" s="17"/>
      <c r="E82" s="18"/>
    </row>
    <row r="83" spans="2:5" x14ac:dyDescent="0.3">
      <c r="B83" s="17"/>
      <c r="C83" s="17"/>
      <c r="D83" s="17"/>
      <c r="E83" s="18"/>
    </row>
    <row r="84" spans="2:5" x14ac:dyDescent="0.3">
      <c r="B84" s="17"/>
      <c r="C84" s="17"/>
      <c r="D84" s="17"/>
      <c r="E84" s="18"/>
    </row>
    <row r="85" spans="2:5" x14ac:dyDescent="0.3">
      <c r="B85" s="17"/>
      <c r="C85" s="17"/>
      <c r="D85" s="17"/>
      <c r="E85" s="18"/>
    </row>
    <row r="86" spans="2:5" x14ac:dyDescent="0.3">
      <c r="B86" s="17"/>
      <c r="C86" s="17"/>
      <c r="D86" s="17"/>
      <c r="E86" s="18"/>
    </row>
    <row r="87" spans="2:5" x14ac:dyDescent="0.3">
      <c r="B87" s="17"/>
      <c r="C87" s="17"/>
      <c r="D87" s="17"/>
      <c r="E87" s="18"/>
    </row>
    <row r="88" spans="2:5" x14ac:dyDescent="0.3">
      <c r="B88" s="17"/>
      <c r="C88" s="17"/>
      <c r="D88" s="17"/>
      <c r="E88" s="18"/>
    </row>
    <row r="89" spans="2:5" x14ac:dyDescent="0.3">
      <c r="B89" s="17"/>
      <c r="C89" s="17"/>
      <c r="D89" s="17"/>
      <c r="E89" s="18"/>
    </row>
    <row r="90" spans="2:5" x14ac:dyDescent="0.3">
      <c r="B90" s="17"/>
      <c r="C90" s="17"/>
      <c r="D90" s="17"/>
      <c r="E90" s="18"/>
    </row>
  </sheetData>
  <sheetProtection algorithmName="SHA-512" hashValue="yvE8obuV7fSJ6xWl098qEzXSOuI49lw8YTSHZEilAS4E0Vy3xhrY2Lz2RWOKcLpfEi2evGYQH4XuOvNo+jCOsw==" saltValue="vjIw400xIMx1a2krMTuvQw==" spinCount="100000" sheet="1" selectLockedCells="1"/>
  <dataConsolidate/>
  <mergeCells count="42">
    <mergeCell ref="B22:C22"/>
    <mergeCell ref="A5:B5"/>
    <mergeCell ref="B9:C9"/>
    <mergeCell ref="B10:C10"/>
    <mergeCell ref="B12:C12"/>
    <mergeCell ref="B13:C13"/>
    <mergeCell ref="B14:C14"/>
    <mergeCell ref="B15:C15"/>
    <mergeCell ref="B17:C17"/>
    <mergeCell ref="B20:C20"/>
    <mergeCell ref="B21:C21"/>
    <mergeCell ref="B19:C19"/>
    <mergeCell ref="B11:C11"/>
    <mergeCell ref="B18:C18"/>
    <mergeCell ref="A1:B1"/>
    <mergeCell ref="C1:D1"/>
    <mergeCell ref="E1:E4"/>
    <mergeCell ref="A2:B2"/>
    <mergeCell ref="C2:D2"/>
    <mergeCell ref="A3:B3"/>
    <mergeCell ref="C3:D3"/>
    <mergeCell ref="A4:B4"/>
    <mergeCell ref="C4:D4"/>
    <mergeCell ref="B37:C37"/>
    <mergeCell ref="B23:C23"/>
    <mergeCell ref="B24:C24"/>
    <mergeCell ref="B25:C25"/>
    <mergeCell ref="B27:C27"/>
    <mergeCell ref="B28:C28"/>
    <mergeCell ref="B30:C30"/>
    <mergeCell ref="B31:C31"/>
    <mergeCell ref="B32:C32"/>
    <mergeCell ref="B33:C33"/>
    <mergeCell ref="B35:C35"/>
    <mergeCell ref="B36:C36"/>
    <mergeCell ref="B26:C26"/>
    <mergeCell ref="A44:E45"/>
    <mergeCell ref="A38:C38"/>
    <mergeCell ref="F38:F39"/>
    <mergeCell ref="G38:G39"/>
    <mergeCell ref="A39:D39"/>
    <mergeCell ref="A41:E42"/>
  </mergeCells>
  <conditionalFormatting sqref="A39:D39">
    <cfRule type="containsText" dxfId="16" priority="26" operator="containsText" text="Vratka">
      <formula>NOT(ISERROR(SEARCH("Vratka",A39)))</formula>
    </cfRule>
    <cfRule type="containsText" priority="27" operator="containsText" text="Vratka">
      <formula>NOT(ISERROR(SEARCH("Vratka",A39)))</formula>
    </cfRule>
  </conditionalFormatting>
  <conditionalFormatting sqref="C6">
    <cfRule type="cellIs" dxfId="15" priority="11" operator="equal">
      <formula>0</formula>
    </cfRule>
  </conditionalFormatting>
  <conditionalFormatting sqref="D10:D15 D24:D28">
    <cfRule type="expression" dxfId="14" priority="10">
      <formula>ISBLANK($D$10)</formula>
    </cfRule>
  </conditionalFormatting>
  <conditionalFormatting sqref="D19">
    <cfRule type="cellIs" dxfId="13" priority="3" operator="equal">
      <formula>0</formula>
    </cfRule>
  </conditionalFormatting>
  <conditionalFormatting sqref="D21:D22">
    <cfRule type="expression" dxfId="12" priority="8">
      <formula>ISBLANK($D$10)</formula>
    </cfRule>
  </conditionalFormatting>
  <conditionalFormatting sqref="D31:D33">
    <cfRule type="expression" dxfId="10" priority="6">
      <formula>ISBLANK($D$10)</formula>
    </cfRule>
  </conditionalFormatting>
  <conditionalFormatting sqref="D36:D37">
    <cfRule type="expression" dxfId="9" priority="5">
      <formula>ISBLANK($D$10)</formula>
    </cfRule>
  </conditionalFormatting>
  <conditionalFormatting sqref="E1">
    <cfRule type="containsText" dxfId="8" priority="18" operator="containsText" text="21">
      <formula>NOT(ISERROR(SEARCH("21",E1)))</formula>
    </cfRule>
    <cfRule type="cellIs" dxfId="7" priority="19" operator="equal">
      <formula>0</formula>
    </cfRule>
  </conditionalFormatting>
  <conditionalFormatting sqref="E39">
    <cfRule type="cellIs" dxfId="6" priority="24" operator="lessThan">
      <formula>0</formula>
    </cfRule>
    <cfRule type="cellIs" dxfId="5" priority="25" operator="greaterThan">
      <formula>0</formula>
    </cfRule>
  </conditionalFormatting>
  <conditionalFormatting sqref="F38:G39">
    <cfRule type="containsText" dxfId="4" priority="21"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částky!!!!",F38)))</formula>
    </cfRule>
  </conditionalFormatting>
  <conditionalFormatting sqref="G38:G39">
    <cfRule type="containsText" dxfId="3" priority="20" operator="containsText" text="VRAT">
      <formula>NOT(ISERROR(SEARCH("VRAT",G38)))</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8" id="{40E79CFA-5142-4169-AD51-E57DE4BA4711}">
            <xm:f>'1. SOUHRNNÉ INFORMACE'!B11-'1. SOUHRNNÉ INFORMACE'!#REF!&lt;D29</xm:f>
            <x14:dxf>
              <font>
                <color rgb="FF9C0006"/>
              </font>
              <fill>
                <patternFill>
                  <bgColor rgb="FFFFC7CE"/>
                </patternFill>
              </fill>
            </x14:dxf>
          </x14:cfRule>
          <xm:sqref>D29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8" zoomScale="90" zoomScaleNormal="90" workbookViewId="0">
      <selection activeCell="H15" sqref="H15"/>
    </sheetView>
  </sheetViews>
  <sheetFormatPr defaultColWidth="8.88671875" defaultRowHeight="13.2" x14ac:dyDescent="0.25"/>
  <cols>
    <col min="1" max="1" width="23.5546875" style="23" customWidth="1"/>
    <col min="2" max="2" width="12.109375" style="23" customWidth="1"/>
    <col min="3" max="3" width="15.88671875" style="23" customWidth="1"/>
    <col min="4" max="4" width="11.88671875" style="23" bestFit="1" customWidth="1"/>
    <col min="5" max="5" width="27.5546875" style="23" customWidth="1"/>
    <col min="6" max="6" width="24.44140625" style="23" customWidth="1"/>
    <col min="7" max="7" width="20.6640625" style="23" customWidth="1"/>
    <col min="8" max="8" width="18.44140625" style="23" customWidth="1"/>
    <col min="9" max="9" width="21.109375" style="23" customWidth="1"/>
    <col min="10" max="16384" width="8.88671875" style="23"/>
  </cols>
  <sheetData>
    <row r="1" spans="1:9" ht="18" customHeight="1" x14ac:dyDescent="0.3">
      <c r="A1" s="22" t="s">
        <v>0</v>
      </c>
      <c r="B1" s="169" t="str">
        <f>IF('1. SOUHRNNÉ INFORMACE'!B5=0,"",'1. SOUHRNNÉ INFORMACE'!B5)</f>
        <v/>
      </c>
      <c r="C1" s="177"/>
      <c r="D1" s="177"/>
      <c r="E1" s="177"/>
      <c r="F1" s="178"/>
      <c r="I1" s="173" t="str">
        <f>'1. SOUHRNNÉ INFORMACE'!B2</f>
        <v>PSSZP23 - Podpora sportovních organizací svazového charakteru</v>
      </c>
    </row>
    <row r="2" spans="1:9" ht="14.4" x14ac:dyDescent="0.3">
      <c r="A2" s="22" t="s">
        <v>1</v>
      </c>
      <c r="B2" s="169" t="str">
        <f>IF('1. SOUHRNNÉ INFORMACE'!B6=0,"",'1. SOUHRNNÉ INFORMACE'!B6)</f>
        <v/>
      </c>
      <c r="C2" s="179"/>
      <c r="D2" s="179"/>
      <c r="E2" s="179"/>
      <c r="F2" s="180"/>
      <c r="I2" s="174"/>
    </row>
    <row r="3" spans="1:9" ht="14.4" x14ac:dyDescent="0.3">
      <c r="A3" s="22" t="s">
        <v>2</v>
      </c>
      <c r="B3" s="181" t="s">
        <v>3</v>
      </c>
      <c r="C3" s="179"/>
      <c r="D3" s="179"/>
      <c r="E3" s="179"/>
      <c r="F3" s="180"/>
      <c r="I3" s="174"/>
    </row>
    <row r="4" spans="1:9" ht="14.4" x14ac:dyDescent="0.3">
      <c r="A4" s="22" t="s">
        <v>4</v>
      </c>
      <c r="B4" s="181">
        <v>362</v>
      </c>
      <c r="C4" s="179"/>
      <c r="D4" s="179"/>
      <c r="E4" s="179"/>
      <c r="F4" s="180"/>
      <c r="I4" s="175"/>
    </row>
    <row r="5" spans="1:9" ht="10.199999999999999" customHeight="1" x14ac:dyDescent="0.25">
      <c r="A5" s="24"/>
      <c r="B5" s="24"/>
    </row>
    <row r="6" spans="1:9" ht="42" customHeight="1" x14ac:dyDescent="0.25">
      <c r="A6" s="172" t="s">
        <v>125</v>
      </c>
      <c r="B6" s="172"/>
      <c r="C6" s="172"/>
      <c r="D6" s="172"/>
      <c r="E6" s="172"/>
      <c r="F6" s="172"/>
      <c r="G6" s="172"/>
      <c r="H6" s="172"/>
      <c r="I6" s="172"/>
    </row>
    <row r="7" spans="1:9" x14ac:dyDescent="0.25">
      <c r="A7" s="25"/>
      <c r="B7" s="25"/>
    </row>
    <row r="8" spans="1:9" ht="33.6" customHeight="1" x14ac:dyDescent="0.25">
      <c r="A8" s="171" t="s">
        <v>22</v>
      </c>
      <c r="B8" s="171"/>
      <c r="C8" s="171"/>
      <c r="D8" s="171"/>
      <c r="E8" s="171"/>
      <c r="F8" s="171"/>
      <c r="G8" s="171"/>
      <c r="H8" s="171"/>
      <c r="I8" s="171"/>
    </row>
    <row r="9" spans="1:9" ht="13.95" customHeight="1" x14ac:dyDescent="0.25">
      <c r="A9" s="26"/>
      <c r="B9" s="26"/>
      <c r="C9" s="26"/>
      <c r="D9" s="26"/>
      <c r="E9" s="26"/>
      <c r="F9" s="26"/>
      <c r="G9" s="26"/>
      <c r="H9" s="26"/>
      <c r="I9" s="26"/>
    </row>
    <row r="10" spans="1:9" x14ac:dyDescent="0.25">
      <c r="A10" s="27" t="s">
        <v>5</v>
      </c>
      <c r="B10" s="27"/>
    </row>
    <row r="11" spans="1:9" s="44" customFormat="1" ht="60.75" customHeight="1" x14ac:dyDescent="0.3">
      <c r="A11" s="167" t="s">
        <v>6</v>
      </c>
      <c r="B11" s="176"/>
      <c r="C11" s="28" t="s">
        <v>7</v>
      </c>
      <c r="D11" s="28" t="s">
        <v>8</v>
      </c>
      <c r="E11" s="89" t="s">
        <v>9</v>
      </c>
      <c r="F11" s="89" t="s">
        <v>123</v>
      </c>
      <c r="G11" s="89" t="s">
        <v>10</v>
      </c>
      <c r="H11" s="89" t="s">
        <v>124</v>
      </c>
      <c r="I11" s="82" t="s">
        <v>11</v>
      </c>
    </row>
    <row r="12" spans="1:9" x14ac:dyDescent="0.25">
      <c r="A12" s="29" t="s">
        <v>12</v>
      </c>
      <c r="B12" s="29"/>
      <c r="C12" s="29" t="s">
        <v>13</v>
      </c>
      <c r="D12" s="29" t="s">
        <v>14</v>
      </c>
      <c r="E12" s="29" t="s">
        <v>15</v>
      </c>
      <c r="F12" s="29">
        <v>1</v>
      </c>
      <c r="G12" s="29">
        <v>2</v>
      </c>
      <c r="H12" s="29">
        <v>3</v>
      </c>
      <c r="I12" s="29" t="s">
        <v>16</v>
      </c>
    </row>
    <row r="13" spans="1:9" ht="18" customHeight="1" x14ac:dyDescent="0.25">
      <c r="A13" s="161" t="s">
        <v>17</v>
      </c>
      <c r="B13" s="162"/>
      <c r="C13" s="30"/>
      <c r="D13" s="30"/>
      <c r="E13" s="30"/>
      <c r="F13" s="31">
        <f>SUM(F15:F18)</f>
        <v>0</v>
      </c>
      <c r="G13" s="31">
        <f>SUM(G15:G18)</f>
        <v>0</v>
      </c>
      <c r="H13" s="31">
        <f>SUM(H15:H18)</f>
        <v>0</v>
      </c>
      <c r="I13" s="31">
        <f>SUM(I15:I18)</f>
        <v>0</v>
      </c>
    </row>
    <row r="14" spans="1:9" ht="16.95" customHeight="1" x14ac:dyDescent="0.25">
      <c r="A14" s="165" t="s">
        <v>18</v>
      </c>
      <c r="B14" s="166"/>
      <c r="C14" s="32"/>
      <c r="D14" s="32"/>
      <c r="E14" s="32"/>
      <c r="F14" s="33"/>
      <c r="G14" s="33"/>
      <c r="H14" s="33"/>
      <c r="I14" s="34"/>
    </row>
    <row r="15" spans="1:9" ht="44.25" customHeight="1" x14ac:dyDescent="0.25">
      <c r="A15" s="163" t="str">
        <f>IF('1. SOUHRNNÉ INFORMACE'!B2=0,"",'1. SOUHRNNÉ INFORMACE'!B2)</f>
        <v>PSSZP23 - Podpora sportovních organizací svazového charakteru</v>
      </c>
      <c r="B15" s="164"/>
      <c r="C15" s="35"/>
      <c r="D15" s="35"/>
      <c r="E15" s="35" t="str">
        <f>IF(ISBLANK('1. SOUHRNNÉ INFORMACE'!B10),"",'1. SOUHRNNÉ INFORMACE'!B10)</f>
        <v/>
      </c>
      <c r="F15" s="36">
        <f>'1. SOUHRNNÉ INFORMACE'!B11</f>
        <v>0</v>
      </c>
      <c r="G15" s="36">
        <f>'1. SOUHRNNÉ INFORMACE'!B12</f>
        <v>0</v>
      </c>
      <c r="H15" s="36">
        <f>'2. POUŽITÍ DOTACE'!D6+'1. SOUHRNNÉ INFORMACE'!B14</f>
        <v>0</v>
      </c>
      <c r="I15" s="37">
        <f>F15-G15-H15</f>
        <v>0</v>
      </c>
    </row>
    <row r="16" spans="1:9" x14ac:dyDescent="0.25">
      <c r="A16" s="167"/>
      <c r="B16" s="168"/>
      <c r="C16" s="38"/>
      <c r="D16" s="38"/>
      <c r="E16" s="38"/>
      <c r="F16" s="39"/>
      <c r="G16" s="39"/>
      <c r="H16" s="39"/>
      <c r="I16" s="37"/>
    </row>
    <row r="17" spans="1:10" x14ac:dyDescent="0.25">
      <c r="A17" s="167"/>
      <c r="B17" s="168"/>
      <c r="C17" s="38"/>
      <c r="D17" s="38"/>
      <c r="E17" s="38"/>
      <c r="F17" s="39"/>
      <c r="G17" s="39"/>
      <c r="H17" s="39"/>
      <c r="I17" s="37"/>
    </row>
    <row r="18" spans="1:10" x14ac:dyDescent="0.25">
      <c r="A18" s="167"/>
      <c r="B18" s="168"/>
      <c r="C18" s="38"/>
      <c r="D18" s="38"/>
      <c r="E18" s="38"/>
      <c r="F18" s="39"/>
      <c r="G18" s="39"/>
      <c r="H18" s="39"/>
      <c r="I18" s="37"/>
    </row>
    <row r="19" spans="1:10" x14ac:dyDescent="0.25">
      <c r="A19" s="161" t="s">
        <v>19</v>
      </c>
      <c r="B19" s="162"/>
      <c r="C19" s="30"/>
      <c r="D19" s="30"/>
      <c r="E19" s="30"/>
      <c r="F19" s="31">
        <f>SUM(F21:F22)</f>
        <v>0</v>
      </c>
      <c r="G19" s="31">
        <f>SUM(G21:G22)</f>
        <v>0</v>
      </c>
      <c r="H19" s="31">
        <f>SUM(H21:H22)</f>
        <v>0</v>
      </c>
      <c r="I19" s="31">
        <f>SUM(I21:I22)</f>
        <v>0</v>
      </c>
    </row>
    <row r="20" spans="1:10" x14ac:dyDescent="0.25">
      <c r="A20" s="169" t="s">
        <v>20</v>
      </c>
      <c r="B20" s="170"/>
      <c r="C20" s="40"/>
      <c r="D20" s="40"/>
      <c r="E20" s="40"/>
      <c r="F20" s="41"/>
      <c r="G20" s="41"/>
      <c r="H20" s="41"/>
      <c r="I20" s="37"/>
    </row>
    <row r="21" spans="1:10" x14ac:dyDescent="0.25">
      <c r="A21" s="167"/>
      <c r="B21" s="168"/>
      <c r="C21" s="40"/>
      <c r="D21" s="40"/>
      <c r="E21" s="40"/>
      <c r="F21" s="41"/>
      <c r="G21" s="41"/>
      <c r="H21" s="41"/>
      <c r="I21" s="37"/>
    </row>
    <row r="22" spans="1:10" x14ac:dyDescent="0.25">
      <c r="A22" s="167"/>
      <c r="B22" s="168"/>
      <c r="C22" s="40"/>
      <c r="D22" s="40"/>
      <c r="E22" s="40"/>
      <c r="F22" s="41"/>
      <c r="G22" s="41"/>
      <c r="H22" s="41"/>
      <c r="I22" s="37"/>
    </row>
    <row r="23" spans="1:10" ht="33" customHeight="1" x14ac:dyDescent="0.25">
      <c r="A23" s="161" t="s">
        <v>21</v>
      </c>
      <c r="B23" s="162"/>
      <c r="C23" s="30"/>
      <c r="D23" s="30"/>
      <c r="E23" s="30"/>
      <c r="F23" s="42">
        <f>F13+F19</f>
        <v>0</v>
      </c>
      <c r="G23" s="42">
        <f>G13+G19</f>
        <v>0</v>
      </c>
      <c r="H23" s="42">
        <f>H13+H19</f>
        <v>0</v>
      </c>
      <c r="I23" s="42">
        <f>I13+I19</f>
        <v>0</v>
      </c>
      <c r="J23" s="72" t="str">
        <f>IF(I23&lt;0,"SKUTEČNÉ ČERPÁNÍ JE VYŠŠÍ NEŽ VÝŠE DOTACE; NA LISTU 2a NEBO 2b PONIŽTE NÁKLADY DOTACE","")</f>
        <v/>
      </c>
    </row>
    <row r="24" spans="1:10" x14ac:dyDescent="0.25">
      <c r="A24" s="43"/>
      <c r="B24" s="43"/>
      <c r="C24" s="44"/>
      <c r="D24" s="44"/>
      <c r="E24" s="44"/>
      <c r="F24" s="44"/>
      <c r="G24" s="44"/>
      <c r="H24" s="44"/>
      <c r="I24" s="44"/>
    </row>
    <row r="25" spans="1:10" x14ac:dyDescent="0.25">
      <c r="A25" s="44"/>
      <c r="B25" s="44"/>
      <c r="C25" s="44"/>
      <c r="D25" s="44"/>
      <c r="E25" s="44"/>
      <c r="F25" s="44"/>
      <c r="G25" s="44"/>
      <c r="H25" s="44"/>
      <c r="I25" s="44"/>
    </row>
  </sheetData>
  <sheetProtection algorithmName="SHA-512" hashValue="3oU9ljwjBBvRwAUu5dOioN9rhLaXt14TIrUSIKXp21FfIak9iyxABFkMASyBkrILbVImbX8QB8HJ6kTpqTvkeg==" saltValue="XWq74P5PMdS8EKM8Pc+oKQ==" spinCount="100000" sheet="1" selectLockedCells="1"/>
  <mergeCells count="19">
    <mergeCell ref="A8:I8"/>
    <mergeCell ref="A13:B13"/>
    <mergeCell ref="A19:B19"/>
    <mergeCell ref="A6:I6"/>
    <mergeCell ref="I1:I4"/>
    <mergeCell ref="A11:B11"/>
    <mergeCell ref="B1:F1"/>
    <mergeCell ref="B2:F2"/>
    <mergeCell ref="B3:F3"/>
    <mergeCell ref="B4:F4"/>
    <mergeCell ref="A23:B23"/>
    <mergeCell ref="A15:B15"/>
    <mergeCell ref="A14:B14"/>
    <mergeCell ref="A18:B18"/>
    <mergeCell ref="A21:B21"/>
    <mergeCell ref="A20:B20"/>
    <mergeCell ref="A16:B16"/>
    <mergeCell ref="A17:B17"/>
    <mergeCell ref="A22:B22"/>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52043D61E8894283CE7588CC823350" ma:contentTypeVersion="16" ma:contentTypeDescription="Vytvoří nový dokument" ma:contentTypeScope="" ma:versionID="829d92a14325115c4a28549b72445768">
  <xsd:schema xmlns:xsd="http://www.w3.org/2001/XMLSchema" xmlns:xs="http://www.w3.org/2001/XMLSchema" xmlns:p="http://schemas.microsoft.com/office/2006/metadata/properties" xmlns:ns2="3c8a3513-0224-4c6a-8301-80f93a47f1cb" xmlns:ns3="3370a005-c993-43b8-ac35-4ff2445b7d17" targetNamespace="http://schemas.microsoft.com/office/2006/metadata/properties" ma:root="true" ma:fieldsID="5de22c0167bea8483b03bf824e06d700" ns2:_="" ns3:_="">
    <xsd:import namespace="3c8a3513-0224-4c6a-8301-80f93a47f1cb"/>
    <xsd:import namespace="3370a005-c993-43b8-ac35-4ff2445b7d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a3513-0224-4c6a-8301-80f93a47f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Značky obrázků" ma:readOnly="false" ma:fieldId="{5cf76f15-5ced-4ddc-b409-7134ff3c332f}" ma:taxonomyMulti="true" ma:sspId="94c463c3-8482-4256-a469-ed91963779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70a005-c993-43b8-ac35-4ff2445b7d1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dcc9c06a-b698-4293-95c3-87ccb632054a}" ma:internalName="TaxCatchAll" ma:showField="CatchAllData" ma:web="3370a005-c993-43b8-ac35-4ff2445b7d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70a005-c993-43b8-ac35-4ff2445b7d17" xsi:nil="true"/>
    <lcf76f155ced4ddcb4097134ff3c332f xmlns="3c8a3513-0224-4c6a-8301-80f93a47f1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A99639-77F2-45AD-8482-8603439E2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a3513-0224-4c6a-8301-80f93a47f1cb"/>
    <ds:schemaRef ds:uri="3370a005-c993-43b8-ac35-4ff2445b7d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A9DFE-B72F-4B7C-ABFB-262C903BA9E1}">
  <ds:schemaRefs>
    <ds:schemaRef ds:uri="http://schemas.microsoft.com/sharepoint/v3/contenttype/forms"/>
  </ds:schemaRefs>
</ds:datastoreItem>
</file>

<file path=customXml/itemProps3.xml><?xml version="1.0" encoding="utf-8"?>
<ds:datastoreItem xmlns:ds="http://schemas.openxmlformats.org/officeDocument/2006/customXml" ds:itemID="{6398AAD6-5496-4A48-A762-BD78AE021D62}">
  <ds:schemaRefs>
    <ds:schemaRef ds:uri="http://schemas.microsoft.com/office/2006/documentManagement/types"/>
    <ds:schemaRef ds:uri="http://schemas.microsoft.com/office/infopath/2007/PartnerControls"/>
    <ds:schemaRef ds:uri="3370a005-c993-43b8-ac35-4ff2445b7d17"/>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3c8a3513-0224-4c6a-8301-80f93a47f1c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SOUHRNNÉ INFORMACE</vt:lpstr>
      <vt:lpstr>2. POUŽITÍ DOTACE</vt:lpstr>
      <vt:lpstr>3. FINANČNÍ VYPOŘÁDÁNÍ Vyhl.</vt:lpstr>
      <vt:lpstr>'1. SOUHRNNÉ INFORMACE'!Oblast_tisku</vt:lpstr>
      <vt:lpstr>'2. POUŽITÍ DOTACE'!Oblast_tisku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Švehla Zbyněk</cp:lastModifiedBy>
  <cp:revision/>
  <cp:lastPrinted>2023-11-08T17:08:22Z</cp:lastPrinted>
  <dcterms:created xsi:type="dcterms:W3CDTF">2021-11-13T18:08:13Z</dcterms:created>
  <dcterms:modified xsi:type="dcterms:W3CDTF">2024-02-08T09:21:28Z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0x010100D852043D61E8894283CE7588CC823350</vt:lpwstr>
  </property>
</Properties>
</file>